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09_Internet\10_Innovationsfonds\01_Förderbekanntmachungen\2017-10-20_FBK\"/>
    </mc:Choice>
  </mc:AlternateContent>
  <bookViews>
    <workbookView xWindow="0" yWindow="0" windowWidth="23040" windowHeight="8325"/>
  </bookViews>
  <sheets>
    <sheet name="Finanzplan" sheetId="1" r:id="rId1"/>
    <sheet name="Beispiel" sheetId="5" r:id="rId2"/>
  </sheets>
  <definedNames>
    <definedName name="_xlnm.Print_Area" localSheetId="1">Beispiel!$A$1:$J$49</definedName>
    <definedName name="_xlnm.Print_Area" localSheetId="0">Finanzplan!$A$1:$L$52</definedName>
    <definedName name="_xlnm.Print_Titles" localSheetId="0">Finanzplan!$K:$K</definedName>
    <definedName name="Print_Area" localSheetId="1">Beispiel!$A$2:$J$43</definedName>
    <definedName name="Print_Area" localSheetId="0">Finanzplan!$A$2:$L$43</definedName>
    <definedName name="Z_A146775C_B7E5_4C7D_A0F2_18CC24C7DFF7_.wvu.PrintArea" localSheetId="1" hidden="1">Beispiel!$A$2:$J$43</definedName>
    <definedName name="Z_A146775C_B7E5_4C7D_A0F2_18CC24C7DFF7_.wvu.PrintArea" localSheetId="0" hidden="1">Finanzplan!$A$2:$L$43</definedName>
    <definedName name="Z_AE46828A_67E8_4089_9E1B_2B7C8B7326D9_.wvu.PrintArea" localSheetId="1" hidden="1">Beispiel!$A$2:$J$43</definedName>
    <definedName name="Z_AE46828A_67E8_4089_9E1B_2B7C8B7326D9_.wvu.PrintArea" localSheetId="0" hidden="1">Finanzplan!$A$2:$L$43</definedName>
  </definedNames>
  <calcPr calcId="162913"/>
  <customWorkbookViews>
    <customWorkbookView name="ohne_Erläuterungen" guid="{A146775C-B7E5-4C7D-A0F2-18CC24C7DFF7}" maximized="1" windowWidth="1676" windowHeight="795" activeSheetId="3"/>
    <customWorkbookView name="mit_Erläuterungen" guid="{AE46828A-67E8-4089-9E1B-2B7C8B7326D9}" maximized="1" windowWidth="1676" windowHeight="795" activeSheetId="3"/>
  </customWorkbookViews>
</workbook>
</file>

<file path=xl/calcChain.xml><?xml version="1.0" encoding="utf-8"?>
<calcChain xmlns="http://schemas.openxmlformats.org/spreadsheetml/2006/main">
  <c r="F19" i="1" l="1"/>
  <c r="E25" i="1"/>
  <c r="F25" i="1"/>
  <c r="F25" i="5" l="1"/>
  <c r="G13" i="5"/>
  <c r="G14" i="5"/>
  <c r="I14" i="1"/>
  <c r="G13" i="1"/>
  <c r="H13" i="1"/>
  <c r="I13" i="1"/>
  <c r="G14" i="1"/>
  <c r="H14" i="1"/>
  <c r="G15" i="1"/>
  <c r="H15" i="1"/>
  <c r="I15" i="1"/>
  <c r="F13" i="1"/>
  <c r="E21" i="1"/>
  <c r="E23" i="1"/>
  <c r="E23" i="5"/>
  <c r="E21" i="5"/>
  <c r="E12" i="5" l="1"/>
  <c r="H9" i="5" l="1"/>
  <c r="I34" i="1"/>
  <c r="I28" i="1"/>
  <c r="I30" i="1" s="1"/>
  <c r="H14" i="5" l="1"/>
  <c r="E9" i="5"/>
  <c r="H28" i="5"/>
  <c r="H10" i="5"/>
  <c r="H8" i="5"/>
  <c r="G8" i="5"/>
  <c r="G15" i="5" s="1"/>
  <c r="F8" i="5"/>
  <c r="F7" i="5"/>
  <c r="F13" i="5" s="1"/>
  <c r="F14" i="5" l="1"/>
  <c r="H13" i="5"/>
  <c r="H15" i="5"/>
  <c r="E10" i="5"/>
  <c r="F15" i="5"/>
  <c r="E11" i="1"/>
  <c r="A22" i="5"/>
  <c r="A20" i="5"/>
  <c r="A18" i="5"/>
  <c r="A16" i="5"/>
  <c r="A7" i="5"/>
  <c r="A8" i="5" l="1"/>
  <c r="A9" i="5" l="1"/>
  <c r="A10" i="5" s="1"/>
  <c r="A11" i="5" l="1"/>
  <c r="A12" i="5" l="1"/>
  <c r="A13" i="5" s="1"/>
  <c r="A14" i="5" l="1"/>
  <c r="A15" i="5" s="1"/>
  <c r="A17" i="5"/>
  <c r="A19" i="5" l="1"/>
  <c r="A21" i="5" s="1"/>
  <c r="A23" i="5" l="1"/>
  <c r="D15" i="5" l="1"/>
  <c r="G42" i="5" l="1"/>
  <c r="E42" i="5"/>
  <c r="A49" i="5"/>
  <c r="J49" i="5" s="1"/>
  <c r="A43" i="5"/>
  <c r="J43" i="5" s="1"/>
  <c r="H42" i="5"/>
  <c r="E12" i="1"/>
  <c r="E10" i="1"/>
  <c r="E9" i="1"/>
  <c r="E11" i="5"/>
  <c r="E48" i="5" l="1"/>
  <c r="A37" i="5" l="1"/>
  <c r="J37" i="5" s="1"/>
  <c r="H34" i="5"/>
  <c r="H36" i="5" s="1"/>
  <c r="G34" i="5"/>
  <c r="G36" i="5" s="1"/>
  <c r="A31" i="5"/>
  <c r="J31" i="5" s="1"/>
  <c r="H30" i="5"/>
  <c r="H25" i="5" s="1"/>
  <c r="G28" i="5"/>
  <c r="G30" i="5" s="1"/>
  <c r="A24" i="5"/>
  <c r="J24" i="5" s="1"/>
  <c r="J22" i="5"/>
  <c r="J20" i="5"/>
  <c r="J18" i="5"/>
  <c r="J16" i="5"/>
  <c r="D13" i="5"/>
  <c r="I36" i="1"/>
  <c r="I25" i="1" s="1"/>
  <c r="I19" i="1" s="1"/>
  <c r="I17" i="1" s="1"/>
  <c r="H34" i="1"/>
  <c r="G34" i="1"/>
  <c r="F34" i="1"/>
  <c r="G28" i="1"/>
  <c r="H28" i="1"/>
  <c r="F28" i="1"/>
  <c r="A16" i="1"/>
  <c r="K16" i="1" s="1"/>
  <c r="A18" i="1"/>
  <c r="K18" i="1" s="1"/>
  <c r="A20" i="1"/>
  <c r="K20" i="1" s="1"/>
  <c r="A22" i="1"/>
  <c r="K22" i="1" s="1"/>
  <c r="A24" i="1"/>
  <c r="K24" i="1" s="1"/>
  <c r="A31" i="1"/>
  <c r="K31" i="1" s="1"/>
  <c r="A37" i="1"/>
  <c r="K37" i="1" s="1"/>
  <c r="E30" i="5" l="1"/>
  <c r="G25" i="5"/>
  <c r="G19" i="5" s="1"/>
  <c r="G17" i="5" s="1"/>
  <c r="F19" i="5"/>
  <c r="F17" i="5" s="1"/>
  <c r="H19" i="5"/>
  <c r="H17" i="5" s="1"/>
  <c r="E36" i="5"/>
  <c r="J8" i="5"/>
  <c r="J9" i="5"/>
  <c r="J10" i="5"/>
  <c r="J7" i="5"/>
  <c r="J11" i="5"/>
  <c r="E17" i="5" l="1"/>
  <c r="E25" i="5"/>
  <c r="E19" i="5" s="1"/>
  <c r="J13" i="5"/>
  <c r="D13" i="1"/>
  <c r="J12" i="5" l="1"/>
  <c r="J14" i="5" l="1"/>
  <c r="F14" i="1"/>
  <c r="A7" i="1"/>
  <c r="H36" i="1"/>
  <c r="G36" i="1"/>
  <c r="F36" i="1"/>
  <c r="H30" i="1"/>
  <c r="H25" i="1" s="1"/>
  <c r="H19" i="1" s="1"/>
  <c r="H17" i="1" s="1"/>
  <c r="G30" i="1"/>
  <c r="G25" i="1" s="1"/>
  <c r="G19" i="1" s="1"/>
  <c r="G17" i="1" s="1"/>
  <c r="F30" i="1"/>
  <c r="A40" i="1"/>
  <c r="K40" i="1" s="1"/>
  <c r="E36" i="1" l="1"/>
  <c r="F17" i="1"/>
  <c r="A8" i="1"/>
  <c r="A9" i="1"/>
  <c r="K9" i="1" s="1"/>
  <c r="J15" i="5"/>
  <c r="K7" i="1"/>
  <c r="E30" i="1"/>
  <c r="E19" i="1" s="1"/>
  <c r="E17" i="1" s="1"/>
  <c r="A10" i="1" l="1"/>
  <c r="K8" i="1"/>
  <c r="J17" i="5"/>
  <c r="F15" i="1"/>
  <c r="K10" i="1" l="1"/>
  <c r="A11" i="1"/>
  <c r="J19" i="5"/>
  <c r="K11" i="1" l="1"/>
  <c r="A12" i="1"/>
  <c r="J23" i="5"/>
  <c r="A25" i="5"/>
  <c r="J21" i="5"/>
  <c r="K12" i="1" l="1"/>
  <c r="A13" i="1"/>
  <c r="J25" i="5"/>
  <c r="A26" i="5"/>
  <c r="K13" i="1" l="1"/>
  <c r="A14" i="1"/>
  <c r="K14" i="1" s="1"/>
  <c r="J26" i="5"/>
  <c r="A27" i="5"/>
  <c r="A15" i="1" l="1"/>
  <c r="K15" i="1" s="1"/>
  <c r="J27" i="5"/>
  <c r="A28" i="5"/>
  <c r="A17" i="1" l="1"/>
  <c r="K17" i="1" s="1"/>
  <c r="J28" i="5"/>
  <c r="A29" i="5"/>
  <c r="D15" i="1"/>
  <c r="A19" i="1" l="1"/>
  <c r="A21" i="1" s="1"/>
  <c r="K21" i="1" s="1"/>
  <c r="J29" i="5"/>
  <c r="A30" i="5"/>
  <c r="A23" i="1" l="1"/>
  <c r="A25" i="1" s="1"/>
  <c r="K25" i="1" s="1"/>
  <c r="K19" i="1"/>
  <c r="J30" i="5"/>
  <c r="A32" i="5"/>
  <c r="K23" i="1" l="1"/>
  <c r="A26" i="1"/>
  <c r="A27" i="1" s="1"/>
  <c r="K27" i="1" s="1"/>
  <c r="J32" i="5"/>
  <c r="A33" i="5"/>
  <c r="K26" i="1" l="1"/>
  <c r="A28" i="1"/>
  <c r="K28" i="1" s="1"/>
  <c r="A29" i="1"/>
  <c r="K29" i="1" s="1"/>
  <c r="J33" i="5"/>
  <c r="A34" i="5"/>
  <c r="A30" i="1" l="1"/>
  <c r="A32" i="1" s="1"/>
  <c r="K32" i="1" s="1"/>
  <c r="J34" i="5"/>
  <c r="A35" i="5"/>
  <c r="K30" i="1" l="1"/>
  <c r="A33" i="1"/>
  <c r="K33" i="1" s="1"/>
  <c r="J35" i="5"/>
  <c r="A36" i="5"/>
  <c r="A38" i="5" s="1"/>
  <c r="A34" i="1" l="1"/>
  <c r="K34" i="1" s="1"/>
  <c r="J38" i="5"/>
  <c r="A39" i="5"/>
  <c r="J36" i="5"/>
  <c r="A39" i="1"/>
  <c r="A35" i="1" l="1"/>
  <c r="K35" i="1" s="1"/>
  <c r="J39" i="5"/>
  <c r="A40" i="5"/>
  <c r="A36" i="1" l="1"/>
  <c r="K36" i="1" s="1"/>
  <c r="J40" i="5"/>
  <c r="A41" i="5"/>
  <c r="A38" i="1" l="1"/>
  <c r="K38" i="1" s="1"/>
  <c r="J41" i="5"/>
  <c r="A42" i="5"/>
  <c r="A44" i="5" l="1"/>
  <c r="J42" i="5"/>
  <c r="J44" i="5" l="1"/>
  <c r="A45" i="5"/>
  <c r="J45" i="5" l="1"/>
  <c r="A46" i="5"/>
  <c r="J46" i="5" l="1"/>
  <c r="A47" i="5"/>
  <c r="J47" i="5" l="1"/>
  <c r="A48" i="5"/>
  <c r="J48" i="5" s="1"/>
</calcChain>
</file>

<file path=xl/sharedStrings.xml><?xml version="1.0" encoding="utf-8"?>
<sst xmlns="http://schemas.openxmlformats.org/spreadsheetml/2006/main" count="127" uniqueCount="74">
  <si>
    <t>Insgesamt</t>
  </si>
  <si>
    <t>Versicherte (regional)</t>
  </si>
  <si>
    <t>Prävalenz/Inzidenz soweit verfügbar</t>
  </si>
  <si>
    <t xml:space="preserve"> =(4)/(1)*100</t>
  </si>
  <si>
    <t xml:space="preserve"> =(3)/(1)*100</t>
  </si>
  <si>
    <t xml:space="preserve"> =(3+4)/(1*2)*100</t>
  </si>
  <si>
    <t>Versorgungsgrad gemessen an Prävalenz/Inzidenz in %</t>
  </si>
  <si>
    <t>Nur die grauen Felder sind auszufüllen.</t>
  </si>
  <si>
    <t>Anteil der betroffenen Personen in der unter (1) genannten Population</t>
  </si>
  <si>
    <t>Anzahl der Personen aus (2), außerhalb der neuen Versorgungsform (soweit bekannt)</t>
  </si>
  <si>
    <t>Anzahl Versicherte (Mitglieder und Familienangehörige) der beteiligten Krankenkassen in der Region; falls ohne Beteiligung einer Krankenkasse: Anzahl Einwohner der einbezogenen Region</t>
  </si>
  <si>
    <t>Erläuterungen</t>
  </si>
  <si>
    <t>Versichertenanteil Regelversorgung in %</t>
  </si>
  <si>
    <t xml:space="preserve"> Leistungen je Versorgten (zu begründen)</t>
  </si>
  <si>
    <t>Anzahl der Leistungen nF1 pro Jahr</t>
  </si>
  <si>
    <t xml:space="preserve"> Leistungen Anzahl (zu begründen)</t>
  </si>
  <si>
    <t xml:space="preserve"> Preis je Leistung in € (zu begründen)</t>
  </si>
  <si>
    <t>Anzahl der Leistungen nF2 pro Jahr</t>
  </si>
  <si>
    <t>beantragte Mittel je Leistung; Preiskalkulation bzw. -referenz ist gesondert beizufügen</t>
  </si>
  <si>
    <t>B.1</t>
  </si>
  <si>
    <t>B.2</t>
  </si>
  <si>
    <t>B.3</t>
  </si>
  <si>
    <t>B.</t>
  </si>
  <si>
    <t>C.</t>
  </si>
  <si>
    <t>A.</t>
  </si>
  <si>
    <t>Zielpopulation</t>
  </si>
  <si>
    <t>[Akronym]</t>
  </si>
  <si>
    <t>[Nr.]</t>
  </si>
  <si>
    <t xml:space="preserve"> [Name Leistung der neuen Versorgungsform]</t>
  </si>
  <si>
    <t xml:space="preserve"> Ausgaben für Leistung der neuen Versorgungsform</t>
  </si>
  <si>
    <t xml:space="preserve">Anlage 4: </t>
  </si>
  <si>
    <t>Versorgte neue Versorgungsform (nVF)</t>
  </si>
  <si>
    <t>Versorgte Regelversorgung (ohne nVF)</t>
  </si>
  <si>
    <t>Versichertenanteil in der nVF %</t>
  </si>
  <si>
    <t>Anzahl Monate mit Patientenversorgung nVF</t>
  </si>
  <si>
    <t>Beschreibung der Leistung nVF1</t>
  </si>
  <si>
    <t>Beschreibung der Leistung nVF2</t>
  </si>
  <si>
    <t>Die gewählten Daten sind zu begründen,</t>
  </si>
  <si>
    <t xml:space="preserve">-   </t>
  </si>
  <si>
    <t>= (11) + (12) + (13)</t>
  </si>
  <si>
    <t>= (14)</t>
  </si>
  <si>
    <t xml:space="preserve">die Zahlen hierfür sind mit der Kalkulation der beantragten Fördermittel abzugleichen und nachvollziehbar darzustellen. </t>
  </si>
  <si>
    <t xml:space="preserve"> =(17)*(18)</t>
  </si>
  <si>
    <t>=(3)*(21)</t>
  </si>
  <si>
    <t xml:space="preserve"> =(22)*(23)</t>
  </si>
  <si>
    <t>Kopieren Sie für weitere Leistungen die obigen Zeilen (z.B. 20-24) und füllen Sie diese entsprechend aus. Sollte bei einer Leistung kein direkter Patientenbezug (Leistung je Patient) herstellbar sein, lassen Sie die entsprechenden Felder leer.</t>
  </si>
  <si>
    <t>nVF1</t>
  </si>
  <si>
    <t>Beispielleistung 1</t>
  </si>
  <si>
    <t>nVF2</t>
  </si>
  <si>
    <t>Weitere Beispielleistung</t>
  </si>
  <si>
    <t>nVF3</t>
  </si>
  <si>
    <t>Weitere Investition</t>
  </si>
  <si>
    <t>Ausgaben für die Projektadministration</t>
  </si>
  <si>
    <t>Ausgaben für die Evaluation</t>
  </si>
  <si>
    <t xml:space="preserve"> Preis je Leistung in €</t>
  </si>
  <si>
    <t xml:space="preserve"> Leistungen je Versorgten</t>
  </si>
  <si>
    <t xml:space="preserve"> Leistungen Anzahl</t>
  </si>
  <si>
    <t>die Datenquellen sind anzugeben.</t>
  </si>
  <si>
    <t>Anzahl der Monate, in denen eine Versorgung am Patienten stattfindet (von der Teilnahme des ersten Patienten bis zum Ende des Untersuchungszeitraums der Evaluation)</t>
  </si>
  <si>
    <t>Anzahl Patienten in Kontrollgruppe bei der Evaluation der nVF</t>
  </si>
  <si>
    <t>Ausgaben für gesundheitliche Versorgungsleistungen</t>
  </si>
  <si>
    <t>Ausgaben für gesundheitliche Versorgungsleistungen
 (inkl. Personal-, Investitions- und Sachmittel)</t>
  </si>
  <si>
    <t>=(19) + (24) + ….; beantragte gesundheitliche Versorgungsleistungen Innovationsfonds</t>
  </si>
  <si>
    <t>Anzahl der Personen aus (2), die im Projekt an der neuen Versorgungsform teilnehmen</t>
  </si>
  <si>
    <t>Kalkulationsblatt zur Darstellung der Mittelverwendung</t>
  </si>
  <si>
    <t>Beispiel für Investition</t>
  </si>
  <si>
    <t xml:space="preserve"> =(3)*(16)</t>
  </si>
  <si>
    <t>Anzahl der in der Kontrollgruppe der Evaluation untersuchten Personen. Sollten mehrere verschiedene Kontrollgruppen Anwendung finden, so ist die Gesamtzahl in Personen darzustellen und der Herleitung zu erläutern.</t>
  </si>
  <si>
    <t xml:space="preserve"> [Name weiterer Leistungen/Maßnahmen ggf. ohne direkten Bezug auf Versorgte]</t>
  </si>
  <si>
    <t>[AntragsID aus pt-outline]</t>
  </si>
  <si>
    <t>NVF1_2017-007</t>
  </si>
  <si>
    <t>BEISPIEL</t>
  </si>
  <si>
    <t>2019-2022</t>
  </si>
  <si>
    <t>Innovationsfonds = beantragte Fördersumme für das Projekt 
(inkl. Personal-, Investitions- und Sachmittel)
(ohne ggf. eingebrachte Eigenanteile)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</si>
</sst>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0;[Red]\-#,##0.00"/>
    <numFmt numFmtId="165" formatCode="0.0%"/>
  </numFmts>
  <fonts count="12" x14ac:knownFonts="1">
    <font>
      <sz val="11"/>
      <color theme="1"/>
      <name val="Arial"/>
      <family val="2"/>
      <scheme val="minor"/>
    </font>
    <font>
      <sz val="11"/>
      <color theme="1"/>
      <name val="Arial"/>
      <family val="2"/>
      <scheme val="minor"/>
    </font>
    <font>
      <b/>
      <sz val="10"/>
      <color rgb="FFFF0000"/>
      <name val="Arial"/>
      <family val="2"/>
    </font>
    <font>
      <b/>
      <sz val="10"/>
      <color theme="1"/>
      <name val="Arial"/>
      <family val="2"/>
    </font>
    <font>
      <sz val="10"/>
      <color theme="1"/>
      <name val="Arial"/>
      <family val="2"/>
    </font>
    <font>
      <b/>
      <sz val="10"/>
      <color theme="1" tint="0.499984740745262"/>
      <name val="Arial"/>
      <family val="2"/>
    </font>
    <font>
      <sz val="10"/>
      <name val="Arial"/>
      <family val="2"/>
    </font>
    <font>
      <u/>
      <sz val="10"/>
      <name val="Arial"/>
      <family val="2"/>
    </font>
    <font>
      <b/>
      <sz val="10"/>
      <name val="Arial"/>
      <family val="2"/>
    </font>
    <font>
      <u/>
      <sz val="10"/>
      <color theme="1"/>
      <name val="Arial"/>
      <family val="2"/>
    </font>
    <font>
      <b/>
      <i/>
      <sz val="10"/>
      <color theme="1"/>
      <name val="Arial"/>
      <family val="2"/>
    </font>
    <font>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horizontal="right"/>
    </xf>
    <xf numFmtId="0" fontId="4" fillId="2" borderId="0" xfId="0" applyFont="1" applyFill="1" applyAlignment="1">
      <alignment horizontal="left" vertical="top"/>
    </xf>
    <xf numFmtId="49" fontId="4" fillId="2" borderId="0" xfId="0" applyNumberFormat="1" applyFont="1" applyFill="1" applyAlignment="1">
      <alignment vertical="top" wrapText="1"/>
    </xf>
    <xf numFmtId="0" fontId="4" fillId="2" borderId="0" xfId="0" applyFont="1" applyFill="1"/>
    <xf numFmtId="0" fontId="5" fillId="2" borderId="0" xfId="0" applyFont="1" applyFill="1" applyAlignment="1">
      <alignment horizontal="right" vertical="top"/>
    </xf>
    <xf numFmtId="3" fontId="4" fillId="4" borderId="2" xfId="0" applyNumberFormat="1" applyFont="1" applyFill="1" applyBorder="1" applyAlignment="1">
      <alignment vertical="top"/>
    </xf>
    <xf numFmtId="0" fontId="4" fillId="2" borderId="0" xfId="0" applyFont="1" applyFill="1" applyAlignment="1">
      <alignment horizontal="center" vertical="top"/>
    </xf>
    <xf numFmtId="49" fontId="6" fillId="2" borderId="0" xfId="0" applyNumberFormat="1" applyFont="1" applyFill="1" applyAlignment="1">
      <alignment vertical="top" wrapText="1"/>
    </xf>
    <xf numFmtId="0" fontId="3" fillId="3" borderId="1" xfId="0" applyFont="1" applyFill="1" applyBorder="1" applyAlignment="1">
      <alignment vertical="top"/>
    </xf>
    <xf numFmtId="3" fontId="4" fillId="4" borderId="2" xfId="1" applyNumberFormat="1" applyFont="1" applyFill="1" applyBorder="1" applyAlignment="1">
      <alignment vertical="top"/>
    </xf>
    <xf numFmtId="3" fontId="4" fillId="2" borderId="0" xfId="1" applyNumberFormat="1" applyFont="1" applyFill="1" applyAlignment="1">
      <alignment vertical="top"/>
    </xf>
    <xf numFmtId="0" fontId="6" fillId="0" borderId="0" xfId="0" applyFont="1" applyAlignment="1">
      <alignment vertical="top" wrapText="1"/>
    </xf>
    <xf numFmtId="4" fontId="4" fillId="4" borderId="2" xfId="2" applyNumberFormat="1" applyFont="1" applyFill="1" applyBorder="1" applyAlignment="1">
      <alignment vertical="top"/>
    </xf>
    <xf numFmtId="4" fontId="4" fillId="2" borderId="0" xfId="2" applyNumberFormat="1" applyFont="1" applyFill="1" applyAlignment="1">
      <alignment vertical="top"/>
    </xf>
    <xf numFmtId="3" fontId="4" fillId="2" borderId="0" xfId="0" quotePrefix="1" applyNumberFormat="1" applyFont="1" applyFill="1" applyBorder="1" applyAlignment="1">
      <alignment horizontal="right" vertical="top"/>
    </xf>
    <xf numFmtId="3" fontId="4" fillId="2" borderId="2" xfId="0" quotePrefix="1" applyNumberFormat="1" applyFont="1" applyFill="1" applyBorder="1" applyAlignment="1">
      <alignment horizontal="right" vertical="top"/>
    </xf>
    <xf numFmtId="0" fontId="6" fillId="2" borderId="0" xfId="0" applyFont="1" applyFill="1" applyAlignment="1">
      <alignment vertical="top"/>
    </xf>
    <xf numFmtId="10" fontId="6" fillId="2" borderId="0" xfId="2" applyNumberFormat="1" applyFont="1" applyFill="1" applyAlignment="1">
      <alignment vertical="top"/>
    </xf>
    <xf numFmtId="0" fontId="6" fillId="2" borderId="0" xfId="0" applyFont="1" applyFill="1" applyBorder="1" applyAlignment="1">
      <alignment vertical="top"/>
    </xf>
    <xf numFmtId="0" fontId="4" fillId="2" borderId="0" xfId="0" applyFont="1" applyFill="1" applyBorder="1" applyAlignment="1">
      <alignment vertical="top"/>
    </xf>
    <xf numFmtId="164" fontId="7" fillId="3" borderId="1" xfId="0" applyNumberFormat="1" applyFont="1" applyFill="1" applyBorder="1" applyAlignment="1">
      <alignment vertical="top"/>
    </xf>
    <xf numFmtId="164" fontId="3" fillId="3" borderId="1" xfId="0" applyNumberFormat="1" applyFont="1" applyFill="1" applyBorder="1" applyAlignment="1">
      <alignment vertical="top"/>
    </xf>
    <xf numFmtId="164" fontId="8" fillId="3" borderId="1" xfId="0" applyNumberFormat="1" applyFont="1" applyFill="1" applyBorder="1" applyAlignment="1">
      <alignment vertical="top"/>
    </xf>
    <xf numFmtId="4" fontId="9" fillId="2" borderId="0" xfId="0" applyNumberFormat="1" applyFont="1" applyFill="1" applyBorder="1" applyAlignment="1">
      <alignment vertical="top"/>
    </xf>
    <xf numFmtId="4" fontId="3" fillId="2" borderId="0" xfId="0" applyNumberFormat="1" applyFont="1" applyFill="1" applyBorder="1" applyAlignment="1">
      <alignment vertical="top"/>
    </xf>
    <xf numFmtId="4" fontId="10" fillId="2" borderId="0" xfId="0" applyNumberFormat="1" applyFont="1" applyFill="1" applyBorder="1" applyAlignment="1">
      <alignment vertical="top"/>
    </xf>
    <xf numFmtId="4" fontId="11" fillId="2" borderId="0" xfId="0" applyNumberFormat="1" applyFont="1" applyFill="1" applyBorder="1" applyAlignment="1">
      <alignment vertical="top"/>
    </xf>
    <xf numFmtId="49" fontId="6" fillId="2" borderId="0" xfId="0" applyNumberFormat="1" applyFont="1" applyFill="1" applyBorder="1" applyAlignment="1">
      <alignment vertical="top" wrapText="1"/>
    </xf>
    <xf numFmtId="0" fontId="4" fillId="2" borderId="0" xfId="0" applyFont="1" applyFill="1" applyBorder="1"/>
    <xf numFmtId="4" fontId="4" fillId="2" borderId="0" xfId="0" applyNumberFormat="1" applyFont="1" applyFill="1" applyAlignment="1">
      <alignment vertical="top"/>
    </xf>
    <xf numFmtId="4" fontId="11" fillId="2" borderId="0" xfId="0" applyNumberFormat="1" applyFont="1" applyFill="1" applyAlignment="1">
      <alignment vertical="top"/>
    </xf>
    <xf numFmtId="4" fontId="8" fillId="3" borderId="1" xfId="0" applyNumberFormat="1" applyFont="1" applyFill="1" applyBorder="1" applyAlignment="1">
      <alignment vertical="top"/>
    </xf>
    <xf numFmtId="4" fontId="3" fillId="3" borderId="1" xfId="0" applyNumberFormat="1" applyFont="1" applyFill="1" applyBorder="1" applyAlignment="1">
      <alignment vertical="top"/>
    </xf>
    <xf numFmtId="3" fontId="4" fillId="4" borderId="4" xfId="0" applyNumberFormat="1" applyFont="1" applyFill="1" applyBorder="1" applyAlignment="1">
      <alignment vertical="top"/>
    </xf>
    <xf numFmtId="3" fontId="4" fillId="4" borderId="5" xfId="0" applyNumberFormat="1" applyFont="1" applyFill="1" applyBorder="1" applyAlignment="1">
      <alignment vertical="top"/>
    </xf>
    <xf numFmtId="4" fontId="6" fillId="2" borderId="0" xfId="0" applyNumberFormat="1" applyFont="1" applyFill="1" applyBorder="1" applyAlignment="1">
      <alignment vertical="top"/>
    </xf>
    <xf numFmtId="4" fontId="4" fillId="2" borderId="0" xfId="0" applyNumberFormat="1" applyFont="1" applyFill="1" applyBorder="1" applyAlignment="1">
      <alignment vertical="top"/>
    </xf>
    <xf numFmtId="0" fontId="8" fillId="2" borderId="0" xfId="0" applyFont="1" applyFill="1" applyBorder="1" applyAlignment="1">
      <alignment vertical="top"/>
    </xf>
    <xf numFmtId="4" fontId="8" fillId="2" borderId="0" xfId="0" applyNumberFormat="1" applyFont="1" applyFill="1" applyBorder="1" applyAlignment="1">
      <alignment vertical="top"/>
    </xf>
    <xf numFmtId="0" fontId="5" fillId="2" borderId="0" xfId="0" applyFont="1" applyFill="1" applyAlignment="1">
      <alignment horizontal="right" vertical="center"/>
    </xf>
    <xf numFmtId="0" fontId="6" fillId="2" borderId="0" xfId="0" applyFont="1" applyFill="1" applyAlignment="1">
      <alignment horizontal="left" vertical="top"/>
    </xf>
    <xf numFmtId="43" fontId="6" fillId="2" borderId="0" xfId="0" applyNumberFormat="1" applyFont="1" applyFill="1" applyAlignment="1">
      <alignment vertical="top"/>
    </xf>
    <xf numFmtId="43" fontId="4" fillId="2" borderId="0" xfId="0" applyNumberFormat="1" applyFont="1" applyFill="1" applyAlignment="1">
      <alignment vertical="top"/>
    </xf>
    <xf numFmtId="43" fontId="6" fillId="2" borderId="0" xfId="1" applyFont="1" applyFill="1" applyAlignment="1">
      <alignment vertical="top"/>
    </xf>
    <xf numFmtId="164" fontId="4" fillId="2" borderId="0" xfId="0" applyNumberFormat="1" applyFont="1" applyFill="1" applyAlignment="1">
      <alignment vertical="top"/>
    </xf>
    <xf numFmtId="2" fontId="6" fillId="2" borderId="0" xfId="0" applyNumberFormat="1" applyFont="1" applyFill="1" applyAlignment="1">
      <alignment vertical="top"/>
    </xf>
    <xf numFmtId="165" fontId="6" fillId="2" borderId="0" xfId="2" applyNumberFormat="1" applyFont="1" applyFill="1" applyAlignment="1">
      <alignment vertical="top"/>
    </xf>
    <xf numFmtId="4" fontId="6" fillId="2" borderId="0" xfId="0" applyNumberFormat="1" applyFont="1" applyFill="1" applyAlignment="1">
      <alignment vertical="top"/>
    </xf>
    <xf numFmtId="165" fontId="4" fillId="2" borderId="0" xfId="2" applyNumberFormat="1" applyFont="1" applyFill="1" applyAlignment="1">
      <alignment vertical="top"/>
    </xf>
    <xf numFmtId="3" fontId="6" fillId="2" borderId="0" xfId="0" applyNumberFormat="1" applyFont="1" applyFill="1" applyAlignment="1">
      <alignment vertical="top"/>
    </xf>
    <xf numFmtId="4" fontId="4" fillId="4" borderId="2" xfId="0" applyNumberFormat="1" applyFont="1" applyFill="1" applyBorder="1" applyAlignment="1">
      <alignment vertical="top"/>
    </xf>
    <xf numFmtId="10" fontId="4" fillId="4" borderId="2" xfId="2" applyNumberFormat="1" applyFont="1" applyFill="1" applyBorder="1" applyAlignment="1">
      <alignment vertical="top"/>
    </xf>
    <xf numFmtId="3" fontId="6" fillId="2" borderId="0" xfId="0" applyNumberFormat="1" applyFont="1" applyFill="1" applyBorder="1" applyAlignment="1">
      <alignment vertical="top"/>
    </xf>
    <xf numFmtId="0" fontId="8" fillId="2" borderId="0" xfId="0" applyFont="1" applyFill="1" applyAlignment="1">
      <alignment vertical="top"/>
    </xf>
    <xf numFmtId="0" fontId="6" fillId="2" borderId="0" xfId="0" applyFont="1" applyFill="1"/>
    <xf numFmtId="3" fontId="6" fillId="4" borderId="3" xfId="0" applyNumberFormat="1" applyFont="1" applyFill="1" applyBorder="1" applyAlignment="1">
      <alignment vertical="top"/>
    </xf>
    <xf numFmtId="3" fontId="6" fillId="4" borderId="4" xfId="0" applyNumberFormat="1" applyFont="1" applyFill="1" applyBorder="1" applyAlignment="1">
      <alignment vertical="top"/>
    </xf>
    <xf numFmtId="0" fontId="8" fillId="3" borderId="1" xfId="0" applyFont="1" applyFill="1" applyBorder="1" applyAlignment="1">
      <alignment vertical="top"/>
    </xf>
    <xf numFmtId="0" fontId="8" fillId="3" borderId="1" xfId="0" applyFont="1" applyFill="1" applyBorder="1" applyAlignment="1">
      <alignment vertical="top" wrapText="1"/>
    </xf>
    <xf numFmtId="0" fontId="7" fillId="2" borderId="0" xfId="0" applyFont="1" applyFill="1" applyBorder="1" applyAlignment="1">
      <alignment vertical="top"/>
    </xf>
    <xf numFmtId="3" fontId="6" fillId="4" borderId="2" xfId="0" applyNumberFormat="1" applyFont="1" applyFill="1" applyBorder="1" applyAlignment="1">
      <alignment vertical="top"/>
    </xf>
    <xf numFmtId="0" fontId="6" fillId="0" borderId="0" xfId="0" applyFont="1" applyFill="1" applyAlignment="1">
      <alignment vertical="top"/>
    </xf>
    <xf numFmtId="0" fontId="6" fillId="2" borderId="0" xfId="0" applyFont="1" applyFill="1" applyAlignment="1">
      <alignment vertical="top" wrapText="1"/>
    </xf>
    <xf numFmtId="0" fontId="6" fillId="2" borderId="0" xfId="0" applyFont="1" applyFill="1" applyBorder="1" applyAlignment="1">
      <alignment horizontal="center" vertical="top"/>
    </xf>
    <xf numFmtId="49" fontId="8" fillId="2" borderId="0" xfId="0" applyNumberFormat="1" applyFont="1" applyFill="1" applyAlignment="1">
      <alignment vertical="top" wrapText="1"/>
    </xf>
    <xf numFmtId="0" fontId="4" fillId="2" borderId="0" xfId="0" applyFont="1" applyFill="1" applyAlignment="1">
      <alignment horizontal="left" vertical="top" wrapText="1"/>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40</xdr:colOff>
      <xdr:row>39</xdr:row>
      <xdr:rowOff>28912</xdr:rowOff>
    </xdr:from>
    <xdr:to>
      <xdr:col>8</xdr:col>
      <xdr:colOff>1104900</xdr:colOff>
      <xdr:row>51</xdr:row>
      <xdr:rowOff>156881</xdr:rowOff>
    </xdr:to>
    <xdr:sp macro="" textlink="">
      <xdr:nvSpPr>
        <xdr:cNvPr id="4" name="Textfeld 3"/>
        <xdr:cNvSpPr txBox="1"/>
      </xdr:nvSpPr>
      <xdr:spPr>
        <a:xfrm>
          <a:off x="212952" y="7861824"/>
          <a:ext cx="11996977" cy="2010557"/>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1000" b="1" i="0" u="none" strike="noStrike">
              <a:solidFill>
                <a:schemeClr val="dk1"/>
              </a:solidFill>
              <a:effectLst/>
              <a:latin typeface="Arial" panose="020B0604020202020204" pitchFamily="34" charset="0"/>
              <a:ea typeface="+mn-ea"/>
              <a:cs typeface="Arial" panose="020B0604020202020204" pitchFamily="34" charset="0"/>
            </a:rPr>
            <a:t>Allgemeine Hinweise:</a:t>
          </a:r>
        </a:p>
        <a:p>
          <a:pPr marL="0" indent="0"/>
          <a:r>
            <a:rPr lang="de-DE" sz="1000" b="1" i="1" u="none" strike="noStrike">
              <a:solidFill>
                <a:srgbClr val="FF0000"/>
              </a:solidFill>
              <a:effectLst/>
              <a:latin typeface="Arial" panose="020B0604020202020204" pitchFamily="34" charset="0"/>
              <a:ea typeface="+mn-ea"/>
              <a:cs typeface="Arial" panose="020B0604020202020204" pitchFamily="34" charset="0"/>
            </a:rPr>
            <a:t>Bitte beachten Sie, dass die Angaben</a:t>
          </a:r>
          <a:r>
            <a:rPr lang="de-DE" sz="1000" b="1" i="1" u="none" strike="noStrike" baseline="0">
              <a:solidFill>
                <a:srgbClr val="FF0000"/>
              </a:solidFill>
              <a:effectLst/>
              <a:latin typeface="Arial" panose="020B0604020202020204" pitchFamily="34" charset="0"/>
              <a:ea typeface="+mn-ea"/>
              <a:cs typeface="Arial" panose="020B0604020202020204" pitchFamily="34" charset="0"/>
            </a:rPr>
            <a:t> im Kalkulationsblatt mit den Angaben im Formblatt übereinstimmen müssen!</a:t>
          </a:r>
          <a:endParaRPr lang="de-DE" sz="1000" b="1" i="1" u="none" strike="noStrike">
            <a:solidFill>
              <a:srgbClr val="FF0000"/>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mn-lt"/>
              <a:ea typeface="+mn-ea"/>
              <a:cs typeface="+mn-cs"/>
            </a:rPr>
            <a:t>Bitte stellen Sie in diesem Kalkulationsblatt eingehend die Verwendung der beantragten Mittel dar und unterscheiden Sie zwischen Ausgaben für gesundheitliche Versorgungsleistungen, Ausgaben für die Projektadministration und Ausgaben für die Evaluation. Die Informationen</a:t>
          </a:r>
          <a:r>
            <a:rPr lang="de-DE" sz="1000" baseline="0">
              <a:solidFill>
                <a:schemeClr val="dk1"/>
              </a:solidFill>
              <a:effectLst/>
              <a:latin typeface="+mn-lt"/>
              <a:ea typeface="+mn-ea"/>
              <a:cs typeface="+mn-cs"/>
            </a:rPr>
            <a:t> </a:t>
          </a:r>
          <a:r>
            <a:rPr lang="de-DE" sz="1000">
              <a:solidFill>
                <a:schemeClr val="dk1"/>
              </a:solidFill>
              <a:effectLst/>
              <a:latin typeface="+mn-lt"/>
              <a:ea typeface="+mn-ea"/>
              <a:cs typeface="+mn-cs"/>
            </a:rPr>
            <a:t>in diesem Blatt dienen der Begutachtung Ihres Antrages. Hierzu ist es wichtig, dass die Angaben nachvollziehbar und ohne weitere Recherchen für Dritte verständlich sind. Bitte fügen Sie dieser Anlage 4 weitere Blätter zur Erläuterung bzw. Begründung der einzelnen Aufwendungen bei. Die Beträge für die Mittelverwendung müssen sich nachvollziehbar aus dem Finanzierungsplan (Punkt 9 in der Projektbeschreibung bzw. Formblätter in der Anlage) herleiten lassen. Um den Rechenweg zu verdeutlichen, verwenden Sie Formeln und ggf. ein zusätzliches Blatt als Nebenrechnung.</a:t>
          </a:r>
        </a:p>
        <a:p>
          <a:r>
            <a:rPr lang="de-DE" sz="1000">
              <a:solidFill>
                <a:schemeClr val="dk1"/>
              </a:solidFill>
              <a:effectLst/>
              <a:latin typeface="+mn-lt"/>
              <a:ea typeface="+mn-ea"/>
              <a:cs typeface="+mn-cs"/>
            </a:rPr>
            <a:t>Bitte gehen Sie bei der Darstellung der gesundheitlichen Versorgungsleistungen folgendermaßen vor: </a:t>
          </a:r>
          <a:br>
            <a:rPr lang="de-DE" sz="1000">
              <a:solidFill>
                <a:schemeClr val="dk1"/>
              </a:solidFill>
              <a:effectLst/>
              <a:latin typeface="+mn-lt"/>
              <a:ea typeface="+mn-ea"/>
              <a:cs typeface="+mn-cs"/>
            </a:rPr>
          </a:br>
          <a:r>
            <a:rPr lang="de-DE" sz="1000">
              <a:solidFill>
                <a:schemeClr val="dk1"/>
              </a:solidFill>
              <a:effectLst/>
              <a:latin typeface="+mn-lt"/>
              <a:ea typeface="+mn-ea"/>
              <a:cs typeface="+mn-cs"/>
            </a:rPr>
            <a:t>• Unterteilen Sie die Ausgaben für die gesundheitlichen Versorgungsleistungen nach einzelnen Leistungen, Arbeitsschritten oder Modulen. </a:t>
          </a:r>
        </a:p>
        <a:p>
          <a:r>
            <a:rPr lang="de-DE" sz="1000">
              <a:solidFill>
                <a:schemeClr val="dk1"/>
              </a:solidFill>
              <a:effectLst/>
              <a:latin typeface="+mn-lt"/>
              <a:ea typeface="+mn-ea"/>
              <a:cs typeface="+mn-cs"/>
            </a:rPr>
            <a:t>• Anzahl und Preise müssen für jede gesundheitliche Leistung transparent dargestellt und begründet werden. Geben Sie falls möglich die Dauer der Leistung sowie obligate und freiwillige Leistungsinhalte an.    </a:t>
          </a:r>
          <a:r>
            <a:rPr lang="de-DE" sz="1000" baseline="0">
              <a:solidFill>
                <a:schemeClr val="dk1"/>
              </a:solidFill>
              <a:effectLst/>
              <a:latin typeface="+mn-lt"/>
              <a:ea typeface="+mn-ea"/>
              <a:cs typeface="+mn-cs"/>
            </a:rPr>
            <a:t>     </a:t>
          </a:r>
          <a:r>
            <a:rPr lang="de-DE" sz="1000">
              <a:solidFill>
                <a:schemeClr val="dk1"/>
              </a:solidFill>
              <a:effectLst/>
              <a:latin typeface="+mn-lt"/>
              <a:ea typeface="+mn-ea"/>
              <a:cs typeface="+mn-cs"/>
            </a:rPr>
            <a:t>Geben Sie die Informationen bzw. Datenquellen an, anhand derer Sie die beantragten Ausgaben berechnet haben.</a:t>
          </a:r>
        </a:p>
        <a:p>
          <a:r>
            <a:rPr lang="de-DE" sz="1000">
              <a:solidFill>
                <a:schemeClr val="dk1"/>
              </a:solidFill>
              <a:effectLst/>
              <a:latin typeface="+mn-lt"/>
              <a:ea typeface="+mn-ea"/>
              <a:cs typeface="+mn-cs"/>
            </a:rPr>
            <a:t>• Geben Sie für jede Leistung an, warum sie nicht durch die Regelversorgung abgedeckt ist.</a:t>
          </a:r>
        </a:p>
        <a:p>
          <a:r>
            <a:rPr lang="de-DE" sz="1000">
              <a:solidFill>
                <a:schemeClr val="dk1"/>
              </a:solidFill>
              <a:effectLst/>
              <a:latin typeface="+mn-lt"/>
              <a:ea typeface="+mn-ea"/>
              <a:cs typeface="+mn-cs"/>
            </a:rPr>
            <a:t>Ein Beispiel finden Sie im nachfolgenden Arbeitsblatt.</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66"/>
  <sheetViews>
    <sheetView tabSelected="1" zoomScale="85" zoomScaleNormal="85" zoomScaleSheetLayoutView="70" workbookViewId="0">
      <selection activeCell="B1" sqref="B1:D1"/>
    </sheetView>
  </sheetViews>
  <sheetFormatPr baseColWidth="10" defaultColWidth="11" defaultRowHeight="12.75" x14ac:dyDescent="0.2"/>
  <cols>
    <col min="1" max="1" width="2.75" style="2" bestFit="1" customWidth="1"/>
    <col min="2" max="2" width="4.625" style="19" customWidth="1"/>
    <col min="3" max="3" width="61.875" style="19" customWidth="1"/>
    <col min="4" max="9" width="15.25" style="2" customWidth="1"/>
    <col min="10" max="10" width="0.625" style="2" customWidth="1"/>
    <col min="11" max="11" width="2.75" style="4" bestFit="1" customWidth="1"/>
    <col min="12" max="12" width="88.375" style="5" customWidth="1"/>
    <col min="13" max="13" width="2.875" style="6" customWidth="1"/>
    <col min="14" max="14" width="13.75" style="6" customWidth="1"/>
    <col min="15" max="16384" width="11" style="6"/>
  </cols>
  <sheetData>
    <row r="1" spans="1:12" x14ac:dyDescent="0.2">
      <c r="A1" s="1"/>
      <c r="I1" s="3" t="s">
        <v>7</v>
      </c>
      <c r="L1" s="67"/>
    </row>
    <row r="2" spans="1:12" x14ac:dyDescent="0.2">
      <c r="B2" s="56" t="s">
        <v>64</v>
      </c>
      <c r="C2" s="57"/>
      <c r="I2" s="42" t="s">
        <v>37</v>
      </c>
    </row>
    <row r="3" spans="1:12" x14ac:dyDescent="0.2">
      <c r="B3" s="63" t="s">
        <v>26</v>
      </c>
      <c r="C3" s="63"/>
      <c r="E3" s="6"/>
      <c r="I3" s="7" t="s">
        <v>57</v>
      </c>
      <c r="L3" s="5" t="s">
        <v>11</v>
      </c>
    </row>
    <row r="4" spans="1:12" x14ac:dyDescent="0.2">
      <c r="B4" s="63" t="s">
        <v>69</v>
      </c>
      <c r="C4" s="63"/>
      <c r="E4" s="9" t="s">
        <v>0</v>
      </c>
    </row>
    <row r="5" spans="1:12" x14ac:dyDescent="0.2">
      <c r="B5" s="56"/>
      <c r="D5" s="66">
        <v>2018</v>
      </c>
      <c r="E5" s="66" t="s">
        <v>72</v>
      </c>
      <c r="F5" s="66">
        <v>2019</v>
      </c>
      <c r="G5" s="66">
        <v>2020</v>
      </c>
      <c r="H5" s="66">
        <v>2021</v>
      </c>
      <c r="I5" s="66">
        <v>2022</v>
      </c>
      <c r="L5" s="10"/>
    </row>
    <row r="6" spans="1:12" x14ac:dyDescent="0.2">
      <c r="B6" s="60" t="s">
        <v>24</v>
      </c>
      <c r="C6" s="60" t="s">
        <v>25</v>
      </c>
      <c r="D6" s="11"/>
      <c r="E6" s="11"/>
      <c r="F6" s="11"/>
      <c r="G6" s="11"/>
      <c r="H6" s="11"/>
      <c r="I6" s="11"/>
    </row>
    <row r="7" spans="1:12" ht="29.25" customHeight="1" x14ac:dyDescent="0.2">
      <c r="A7" s="2">
        <f>IF(AND(B7="",C7=""),"",MAX(A$6:A6)+1)</f>
        <v>1</v>
      </c>
      <c r="C7" s="19" t="s">
        <v>1</v>
      </c>
      <c r="D7" s="12"/>
      <c r="E7" s="13"/>
      <c r="F7" s="8"/>
      <c r="G7" s="8"/>
      <c r="H7" s="8"/>
      <c r="I7" s="8"/>
      <c r="K7" s="4">
        <f>A7</f>
        <v>1</v>
      </c>
      <c r="L7" s="14" t="s">
        <v>10</v>
      </c>
    </row>
    <row r="8" spans="1:12" ht="17.25" customHeight="1" x14ac:dyDescent="0.2">
      <c r="A8" s="2">
        <f>IF(AND(B8="",C8=""),"",MAX(A$6:A7)+1)</f>
        <v>2</v>
      </c>
      <c r="C8" s="19" t="s">
        <v>2</v>
      </c>
      <c r="D8" s="15"/>
      <c r="E8" s="16"/>
      <c r="F8" s="8"/>
      <c r="G8" s="8"/>
      <c r="H8" s="8"/>
      <c r="I8" s="8"/>
      <c r="K8" s="4">
        <f t="shared" ref="K8:K38" si="0">A8</f>
        <v>2</v>
      </c>
      <c r="L8" s="10" t="s">
        <v>8</v>
      </c>
    </row>
    <row r="9" spans="1:12" ht="17.25" customHeight="1" x14ac:dyDescent="0.2">
      <c r="A9" s="2">
        <f>IF(AND(B9="",C9=""),"",MAX(A$6:A8)+1)</f>
        <v>3</v>
      </c>
      <c r="C9" s="19" t="s">
        <v>31</v>
      </c>
      <c r="D9" s="17">
        <v>0</v>
      </c>
      <c r="E9" s="13">
        <f>SUM(F9:I9)</f>
        <v>0</v>
      </c>
      <c r="F9" s="8"/>
      <c r="G9" s="8"/>
      <c r="H9" s="8"/>
      <c r="I9" s="8"/>
      <c r="K9" s="4">
        <f t="shared" si="0"/>
        <v>3</v>
      </c>
      <c r="L9" s="10" t="s">
        <v>63</v>
      </c>
    </row>
    <row r="10" spans="1:12" ht="18" customHeight="1" x14ac:dyDescent="0.2">
      <c r="A10" s="2">
        <f>IF(AND(B10="",C10=""),"",MAX(A$6:A9)+1)</f>
        <v>4</v>
      </c>
      <c r="C10" s="19" t="s">
        <v>32</v>
      </c>
      <c r="D10" s="8"/>
      <c r="E10" s="13">
        <f>SUM(F10:I10)</f>
        <v>0</v>
      </c>
      <c r="F10" s="8"/>
      <c r="G10" s="8"/>
      <c r="H10" s="8"/>
      <c r="I10" s="8"/>
      <c r="K10" s="4">
        <f t="shared" si="0"/>
        <v>4</v>
      </c>
      <c r="L10" s="10" t="s">
        <v>9</v>
      </c>
    </row>
    <row r="11" spans="1:12" ht="30.75" customHeight="1" x14ac:dyDescent="0.2">
      <c r="A11" s="2">
        <f>IF(AND(B11="",C11=""),"",MAX(A$6:A10)+1)</f>
        <v>5</v>
      </c>
      <c r="C11" s="19" t="s">
        <v>34</v>
      </c>
      <c r="D11" s="18" t="s">
        <v>38</v>
      </c>
      <c r="E11" s="13">
        <f>SUM(F11:I11)</f>
        <v>0</v>
      </c>
      <c r="F11" s="8"/>
      <c r="G11" s="8"/>
      <c r="H11" s="8"/>
      <c r="I11" s="8"/>
      <c r="K11" s="4">
        <f t="shared" si="0"/>
        <v>5</v>
      </c>
      <c r="L11" s="10" t="s">
        <v>58</v>
      </c>
    </row>
    <row r="12" spans="1:12" ht="31.5" customHeight="1" x14ac:dyDescent="0.2">
      <c r="A12" s="2">
        <f>IF(AND(B12="",C12=""),"",MAX(A$6:A11)+1)</f>
        <v>6</v>
      </c>
      <c r="C12" s="19" t="s">
        <v>59</v>
      </c>
      <c r="D12" s="17" t="s">
        <v>38</v>
      </c>
      <c r="E12" s="13">
        <f>SUM(F12:I12)</f>
        <v>0</v>
      </c>
      <c r="F12" s="8"/>
      <c r="G12" s="8"/>
      <c r="H12" s="8"/>
      <c r="I12" s="8"/>
      <c r="K12" s="4">
        <f t="shared" si="0"/>
        <v>6</v>
      </c>
      <c r="L12" s="10" t="s">
        <v>67</v>
      </c>
    </row>
    <row r="13" spans="1:12" x14ac:dyDescent="0.2">
      <c r="A13" s="2">
        <f>IF(AND(B13="",C13=""),"",MAX(A$6:A12)+1)</f>
        <v>7</v>
      </c>
      <c r="C13" s="19" t="s">
        <v>12</v>
      </c>
      <c r="D13" s="20" t="e">
        <f>D10/D$7</f>
        <v>#DIV/0!</v>
      </c>
      <c r="F13" s="20" t="e">
        <f>F10/F$7</f>
        <v>#DIV/0!</v>
      </c>
      <c r="G13" s="20" t="e">
        <f t="shared" ref="G13:I13" si="1">G10/G$7</f>
        <v>#DIV/0!</v>
      </c>
      <c r="H13" s="20" t="e">
        <f t="shared" si="1"/>
        <v>#DIV/0!</v>
      </c>
      <c r="I13" s="20" t="e">
        <f t="shared" si="1"/>
        <v>#DIV/0!</v>
      </c>
      <c r="K13" s="4">
        <f t="shared" si="0"/>
        <v>7</v>
      </c>
      <c r="L13" s="10" t="s">
        <v>3</v>
      </c>
    </row>
    <row r="14" spans="1:12" x14ac:dyDescent="0.2">
      <c r="A14" s="2">
        <f>IF(AND(B14="",C14=""),"",MAX(A$6:A13)+1)</f>
        <v>8</v>
      </c>
      <c r="C14" s="19" t="s">
        <v>33</v>
      </c>
      <c r="D14" s="18"/>
      <c r="F14" s="20" t="e">
        <f>F9/F$7</f>
        <v>#DIV/0!</v>
      </c>
      <c r="G14" s="20" t="e">
        <f t="shared" ref="G14:H14" si="2">G9/G$7</f>
        <v>#DIV/0!</v>
      </c>
      <c r="H14" s="20" t="e">
        <f t="shared" si="2"/>
        <v>#DIV/0!</v>
      </c>
      <c r="I14" s="20" t="e">
        <f>I9/I$7</f>
        <v>#DIV/0!</v>
      </c>
      <c r="K14" s="4">
        <f t="shared" si="0"/>
        <v>8</v>
      </c>
      <c r="L14" s="10" t="s">
        <v>4</v>
      </c>
    </row>
    <row r="15" spans="1:12" x14ac:dyDescent="0.2">
      <c r="A15" s="2">
        <f>IF(AND(B15="",C15=""),"",MAX(A$6:A14)+1)</f>
        <v>9</v>
      </c>
      <c r="C15" s="19" t="s">
        <v>6</v>
      </c>
      <c r="D15" s="20" t="e">
        <f>(D10+D9)/(D7*D8)</f>
        <v>#DIV/0!</v>
      </c>
      <c r="F15" s="20" t="e">
        <f>(F10+F9)/(F7*F8)</f>
        <v>#DIV/0!</v>
      </c>
      <c r="G15" s="20" t="e">
        <f t="shared" ref="G15:I15" si="3">(G10+G9)/(G7*G8)</f>
        <v>#DIV/0!</v>
      </c>
      <c r="H15" s="20" t="e">
        <f t="shared" si="3"/>
        <v>#DIV/0!</v>
      </c>
      <c r="I15" s="20" t="e">
        <f t="shared" si="3"/>
        <v>#DIV/0!</v>
      </c>
      <c r="K15" s="4">
        <f t="shared" si="0"/>
        <v>9</v>
      </c>
      <c r="L15" s="10" t="s">
        <v>5</v>
      </c>
    </row>
    <row r="16" spans="1:12" x14ac:dyDescent="0.2">
      <c r="A16" s="2" t="str">
        <f>IF(AND(B16="",C16=""),"",MAX(A$6:A15)+1)</f>
        <v/>
      </c>
      <c r="D16" s="21"/>
      <c r="E16" s="22"/>
      <c r="F16" s="20"/>
      <c r="G16" s="20"/>
      <c r="H16" s="20"/>
      <c r="I16" s="20"/>
      <c r="K16" s="4" t="str">
        <f t="shared" si="0"/>
        <v/>
      </c>
      <c r="L16" s="10"/>
    </row>
    <row r="17" spans="1:12" ht="38.25" x14ac:dyDescent="0.2">
      <c r="A17" s="2">
        <f>IF(AND(B17="",C17=""),"",MAX(A$6:A16)+1)</f>
        <v>10</v>
      </c>
      <c r="B17" s="60" t="s">
        <v>22</v>
      </c>
      <c r="C17" s="61" t="s">
        <v>73</v>
      </c>
      <c r="D17" s="23"/>
      <c r="E17" s="25">
        <f>SUM(E19,E21,E23)</f>
        <v>0</v>
      </c>
      <c r="F17" s="25">
        <f>SUM(F19,F21,F23)</f>
        <v>0</v>
      </c>
      <c r="G17" s="25">
        <f t="shared" ref="G17:I17" si="4">SUM(G19,G21,G23)</f>
        <v>0</v>
      </c>
      <c r="H17" s="25">
        <f t="shared" si="4"/>
        <v>0</v>
      </c>
      <c r="I17" s="25">
        <f t="shared" si="4"/>
        <v>0</v>
      </c>
      <c r="K17" s="4">
        <f t="shared" si="0"/>
        <v>10</v>
      </c>
      <c r="L17" s="10" t="s">
        <v>39</v>
      </c>
    </row>
    <row r="18" spans="1:12" x14ac:dyDescent="0.2">
      <c r="A18" s="2" t="str">
        <f>IF(AND(B18="",C18=""),"",MAX(A$6:A17)+1)</f>
        <v/>
      </c>
      <c r="B18" s="40"/>
      <c r="C18" s="62"/>
      <c r="D18" s="26"/>
      <c r="E18" s="27"/>
      <c r="F18" s="27"/>
      <c r="G18" s="27"/>
      <c r="H18" s="27"/>
      <c r="I18" s="27"/>
      <c r="K18" s="4" t="str">
        <f t="shared" si="0"/>
        <v/>
      </c>
      <c r="L18" s="10"/>
    </row>
    <row r="19" spans="1:12" s="31" customFormat="1" x14ac:dyDescent="0.2">
      <c r="A19" s="2">
        <f>IF(AND(B19="",C19=""),"",MAX(A$6:A18)+1)</f>
        <v>11</v>
      </c>
      <c r="B19" s="40" t="s">
        <v>19</v>
      </c>
      <c r="C19" s="40" t="s">
        <v>60</v>
      </c>
      <c r="D19" s="28"/>
      <c r="E19" s="28">
        <f>E25</f>
        <v>0</v>
      </c>
      <c r="F19" s="29">
        <f>F25</f>
        <v>0</v>
      </c>
      <c r="G19" s="29">
        <f>G25</f>
        <v>0</v>
      </c>
      <c r="H19" s="29">
        <f>H25</f>
        <v>0</v>
      </c>
      <c r="I19" s="29">
        <f>I25</f>
        <v>0</v>
      </c>
      <c r="J19" s="22"/>
      <c r="K19" s="4">
        <f t="shared" si="0"/>
        <v>11</v>
      </c>
      <c r="L19" s="30" t="s">
        <v>40</v>
      </c>
    </row>
    <row r="20" spans="1:12" s="31" customFormat="1" x14ac:dyDescent="0.2">
      <c r="A20" s="2" t="str">
        <f>IF(AND(B20="",C20=""),"",MAX(A$6:A19)+1)</f>
        <v/>
      </c>
      <c r="B20" s="21"/>
      <c r="C20" s="21"/>
      <c r="D20" s="29"/>
      <c r="E20" s="29"/>
      <c r="F20" s="29"/>
      <c r="G20" s="29"/>
      <c r="H20" s="29"/>
      <c r="I20" s="29"/>
      <c r="J20" s="22"/>
      <c r="K20" s="4" t="str">
        <f t="shared" si="0"/>
        <v/>
      </c>
      <c r="L20" s="30"/>
    </row>
    <row r="21" spans="1:12" s="31" customFormat="1" x14ac:dyDescent="0.2">
      <c r="A21" s="2">
        <f>IF(AND(B21="",C21=""),"",MAX(A$6:A20)+1)</f>
        <v>12</v>
      </c>
      <c r="B21" s="40" t="s">
        <v>20</v>
      </c>
      <c r="C21" s="40" t="s">
        <v>52</v>
      </c>
      <c r="D21" s="28"/>
      <c r="E21" s="28">
        <f>SUM(F21:I21)</f>
        <v>0</v>
      </c>
      <c r="F21" s="8"/>
      <c r="G21" s="8"/>
      <c r="H21" s="8"/>
      <c r="I21" s="8"/>
      <c r="J21" s="22"/>
      <c r="K21" s="4">
        <f t="shared" si="0"/>
        <v>12</v>
      </c>
      <c r="L21" s="30" t="s">
        <v>41</v>
      </c>
    </row>
    <row r="22" spans="1:12" x14ac:dyDescent="0.2">
      <c r="A22" s="2" t="str">
        <f>IF(AND(B22="",C22=""),"",MAX(A$6:A21)+1)</f>
        <v/>
      </c>
      <c r="D22" s="32"/>
      <c r="E22" s="32"/>
      <c r="F22" s="32"/>
      <c r="G22" s="32"/>
      <c r="H22" s="32"/>
      <c r="I22" s="32"/>
      <c r="K22" s="4" t="str">
        <f t="shared" si="0"/>
        <v/>
      </c>
      <c r="L22" s="10"/>
    </row>
    <row r="23" spans="1:12" x14ac:dyDescent="0.2">
      <c r="A23" s="2">
        <f>IF(AND(B23="",C23=""),"",MAX(A$6:A22)+1)</f>
        <v>13</v>
      </c>
      <c r="B23" s="40" t="s">
        <v>21</v>
      </c>
      <c r="C23" s="40" t="s">
        <v>53</v>
      </c>
      <c r="D23" s="28"/>
      <c r="E23" s="28">
        <f>SUM(F23:I23)</f>
        <v>0</v>
      </c>
      <c r="F23" s="8"/>
      <c r="G23" s="8"/>
      <c r="H23" s="8"/>
      <c r="I23" s="8"/>
      <c r="J23" s="22"/>
      <c r="K23" s="4">
        <f t="shared" si="0"/>
        <v>13</v>
      </c>
      <c r="L23" s="30" t="s">
        <v>41</v>
      </c>
    </row>
    <row r="24" spans="1:12" x14ac:dyDescent="0.2">
      <c r="A24" s="2" t="str">
        <f>IF(AND(B24="",C24=""),"",MAX(A$6:A23)+1)</f>
        <v/>
      </c>
      <c r="B24" s="40"/>
      <c r="C24" s="40"/>
      <c r="D24" s="28"/>
      <c r="E24" s="28"/>
      <c r="F24" s="33"/>
      <c r="G24" s="33"/>
      <c r="H24" s="33"/>
      <c r="I24" s="33"/>
      <c r="J24" s="22"/>
      <c r="K24" s="4" t="str">
        <f t="shared" si="0"/>
        <v/>
      </c>
      <c r="L24" s="30"/>
    </row>
    <row r="25" spans="1:12" ht="25.5" x14ac:dyDescent="0.2">
      <c r="A25" s="2">
        <f>IF(AND(B25="",C25=""),"",MAX(A$6:A24)+1)</f>
        <v>14</v>
      </c>
      <c r="B25" s="60" t="s">
        <v>23</v>
      </c>
      <c r="C25" s="61" t="s">
        <v>61</v>
      </c>
      <c r="D25" s="34"/>
      <c r="E25" s="35">
        <f>SUMIF($C26:$C43," Ausgaben für Leistung der neuen Versorgungsform",E26:E43)</f>
        <v>0</v>
      </c>
      <c r="F25" s="35">
        <f>SUMIF($C26:$C43," Ausgaben für Leistung der neuen Versorgungsform",F26:F43)</f>
        <v>0</v>
      </c>
      <c r="G25" s="35">
        <f>SUMIF($C26:$C43," Ausgaben für Leistung der neuen Versorgungsform",G26:G43)</f>
        <v>0</v>
      </c>
      <c r="H25" s="35">
        <f>SUMIF($C26:$C43," Ausgaben für Leistung der neuen Versorgungsform",H26:H43)</f>
        <v>0</v>
      </c>
      <c r="I25" s="35">
        <f>SUMIF($C26:$C43," Ausgaben für Leistung der neuen Versorgungsform",I26:I43)</f>
        <v>0</v>
      </c>
      <c r="K25" s="4">
        <f t="shared" si="0"/>
        <v>14</v>
      </c>
      <c r="L25" s="10" t="s">
        <v>62</v>
      </c>
    </row>
    <row r="26" spans="1:12" x14ac:dyDescent="0.2">
      <c r="A26" s="2">
        <f>IF(AND(B26="",C26=""),"",MAX(A$6:A25)+1)</f>
        <v>15</v>
      </c>
      <c r="B26" s="63" t="s">
        <v>27</v>
      </c>
      <c r="C26" s="58" t="s">
        <v>28</v>
      </c>
      <c r="D26" s="36"/>
      <c r="E26" s="36"/>
      <c r="F26" s="36"/>
      <c r="G26" s="36"/>
      <c r="H26" s="36"/>
      <c r="I26" s="37"/>
      <c r="K26" s="4">
        <f t="shared" si="0"/>
        <v>15</v>
      </c>
      <c r="L26" s="10" t="s">
        <v>35</v>
      </c>
    </row>
    <row r="27" spans="1:12" x14ac:dyDescent="0.2">
      <c r="A27" s="2">
        <f>IF(AND(B27="",C27=""),"",MAX(A$6:A26)+1)</f>
        <v>16</v>
      </c>
      <c r="B27" s="21"/>
      <c r="C27" s="21" t="s">
        <v>55</v>
      </c>
      <c r="D27" s="38"/>
      <c r="E27" s="39"/>
      <c r="F27" s="53"/>
      <c r="G27" s="53"/>
      <c r="H27" s="53"/>
      <c r="I27" s="53"/>
      <c r="K27" s="4">
        <f t="shared" si="0"/>
        <v>16</v>
      </c>
      <c r="L27" s="10" t="s">
        <v>14</v>
      </c>
    </row>
    <row r="28" spans="1:12" x14ac:dyDescent="0.2">
      <c r="A28" s="2">
        <f>IF(AND(B28="",C28=""),"",MAX(A$6:A27)+1)</f>
        <v>17</v>
      </c>
      <c r="B28" s="21"/>
      <c r="C28" s="21" t="s">
        <v>56</v>
      </c>
      <c r="D28" s="38"/>
      <c r="E28" s="39"/>
      <c r="F28" s="55">
        <f>F$9*F27</f>
        <v>0</v>
      </c>
      <c r="G28" s="55">
        <f t="shared" ref="G28:H28" si="5">G$9*G27</f>
        <v>0</v>
      </c>
      <c r="H28" s="55">
        <f t="shared" si="5"/>
        <v>0</v>
      </c>
      <c r="I28" s="55">
        <f>I$9*I27</f>
        <v>0</v>
      </c>
      <c r="K28" s="4">
        <f t="shared" si="0"/>
        <v>17</v>
      </c>
      <c r="L28" s="10" t="s">
        <v>66</v>
      </c>
    </row>
    <row r="29" spans="1:12" x14ac:dyDescent="0.2">
      <c r="A29" s="2">
        <f>IF(AND(B29="",C29=""),"",MAX(A$6:A28)+1)</f>
        <v>18</v>
      </c>
      <c r="B29" s="21"/>
      <c r="C29" s="21" t="s">
        <v>54</v>
      </c>
      <c r="D29" s="38"/>
      <c r="E29" s="39"/>
      <c r="F29" s="53"/>
      <c r="G29" s="53"/>
      <c r="H29" s="53"/>
      <c r="I29" s="53"/>
      <c r="K29" s="4">
        <f t="shared" si="0"/>
        <v>18</v>
      </c>
      <c r="L29" s="10" t="s">
        <v>18</v>
      </c>
    </row>
    <row r="30" spans="1:12" x14ac:dyDescent="0.2">
      <c r="A30" s="2">
        <f>IF(AND(B30="",C30=""),"",MAX(A$6:A29)+1)</f>
        <v>19</v>
      </c>
      <c r="B30" s="21"/>
      <c r="C30" s="40" t="s">
        <v>29</v>
      </c>
      <c r="D30" s="41"/>
      <c r="E30" s="27">
        <f>SUM(F30:I30)</f>
        <v>0</v>
      </c>
      <c r="F30" s="41">
        <f>F28*F29</f>
        <v>0</v>
      </c>
      <c r="G30" s="41">
        <f>G28*G29</f>
        <v>0</v>
      </c>
      <c r="H30" s="41">
        <f>H28*H29</f>
        <v>0</v>
      </c>
      <c r="I30" s="41">
        <f>I28*I29</f>
        <v>0</v>
      </c>
      <c r="K30" s="4">
        <f t="shared" si="0"/>
        <v>19</v>
      </c>
      <c r="L30" s="10" t="s">
        <v>42</v>
      </c>
    </row>
    <row r="31" spans="1:12" x14ac:dyDescent="0.2">
      <c r="A31" s="2" t="str">
        <f>IF(AND(B31="",C31=""),"",MAX(A$6:A30)+1)</f>
        <v/>
      </c>
      <c r="B31" s="21"/>
      <c r="C31" s="40"/>
      <c r="D31" s="41"/>
      <c r="E31" s="27"/>
      <c r="F31" s="41"/>
      <c r="G31" s="41"/>
      <c r="H31" s="41"/>
      <c r="I31" s="41"/>
      <c r="K31" s="4" t="str">
        <f t="shared" si="0"/>
        <v/>
      </c>
      <c r="L31" s="10"/>
    </row>
    <row r="32" spans="1:12" x14ac:dyDescent="0.2">
      <c r="A32" s="2">
        <f>IF(AND(B32="",C32=""),"",MAX(A$6:A31)+1)</f>
        <v>20</v>
      </c>
      <c r="B32" s="63" t="s">
        <v>27</v>
      </c>
      <c r="C32" s="58" t="s">
        <v>28</v>
      </c>
      <c r="D32" s="36"/>
      <c r="E32" s="36"/>
      <c r="F32" s="36"/>
      <c r="G32" s="36"/>
      <c r="H32" s="36"/>
      <c r="I32" s="37"/>
      <c r="K32" s="4">
        <f t="shared" si="0"/>
        <v>20</v>
      </c>
      <c r="L32" s="10" t="s">
        <v>36</v>
      </c>
    </row>
    <row r="33" spans="1:12" x14ac:dyDescent="0.2">
      <c r="A33" s="2">
        <f>IF(AND(B33="",C33=""),"",MAX(A$6:A32)+1)</f>
        <v>21</v>
      </c>
      <c r="B33" s="21"/>
      <c r="C33" s="21" t="s">
        <v>55</v>
      </c>
      <c r="D33" s="38"/>
      <c r="E33" s="39"/>
      <c r="F33" s="53"/>
      <c r="G33" s="53"/>
      <c r="H33" s="53"/>
      <c r="I33" s="53"/>
      <c r="K33" s="4">
        <f t="shared" si="0"/>
        <v>21</v>
      </c>
      <c r="L33" s="10" t="s">
        <v>17</v>
      </c>
    </row>
    <row r="34" spans="1:12" x14ac:dyDescent="0.2">
      <c r="A34" s="2">
        <f>IF(AND(B34="",C34=""),"",MAX(A$6:A33)+1)</f>
        <v>22</v>
      </c>
      <c r="B34" s="21"/>
      <c r="C34" s="21" t="s">
        <v>56</v>
      </c>
      <c r="D34" s="38"/>
      <c r="E34" s="39"/>
      <c r="F34" s="55">
        <f>F$9*F33</f>
        <v>0</v>
      </c>
      <c r="G34" s="55">
        <f t="shared" ref="G34" si="6">G$9*G33</f>
        <v>0</v>
      </c>
      <c r="H34" s="55">
        <f t="shared" ref="H34" si="7">H$9*H33</f>
        <v>0</v>
      </c>
      <c r="I34" s="55">
        <f>I$9*I33</f>
        <v>0</v>
      </c>
      <c r="K34" s="4">
        <f t="shared" si="0"/>
        <v>22</v>
      </c>
      <c r="L34" s="10" t="s">
        <v>43</v>
      </c>
    </row>
    <row r="35" spans="1:12" x14ac:dyDescent="0.2">
      <c r="A35" s="2">
        <f>IF(AND(B35="",C35=""),"",MAX(A$6:A34)+1)</f>
        <v>23</v>
      </c>
      <c r="B35" s="21"/>
      <c r="C35" s="21" t="s">
        <v>54</v>
      </c>
      <c r="D35" s="38"/>
      <c r="E35" s="39"/>
      <c r="F35" s="53"/>
      <c r="G35" s="53"/>
      <c r="H35" s="53"/>
      <c r="I35" s="53"/>
      <c r="K35" s="4">
        <f t="shared" si="0"/>
        <v>23</v>
      </c>
      <c r="L35" s="10" t="s">
        <v>18</v>
      </c>
    </row>
    <row r="36" spans="1:12" x14ac:dyDescent="0.2">
      <c r="A36" s="2">
        <f>IF(AND(B36="",C36=""),"",MAX(A$6:A35)+1)</f>
        <v>24</v>
      </c>
      <c r="B36" s="21"/>
      <c r="C36" s="40" t="s">
        <v>29</v>
      </c>
      <c r="D36" s="41"/>
      <c r="E36" s="27">
        <f>SUM(F36:I36)</f>
        <v>0</v>
      </c>
      <c r="F36" s="41">
        <f>F34*F35</f>
        <v>0</v>
      </c>
      <c r="G36" s="41">
        <f>G34*G35</f>
        <v>0</v>
      </c>
      <c r="H36" s="41">
        <f>H34*H35</f>
        <v>0</v>
      </c>
      <c r="I36" s="41">
        <f>I34*I35</f>
        <v>0</v>
      </c>
      <c r="K36" s="4">
        <f t="shared" si="0"/>
        <v>24</v>
      </c>
      <c r="L36" s="10" t="s">
        <v>44</v>
      </c>
    </row>
    <row r="37" spans="1:12" x14ac:dyDescent="0.2">
      <c r="A37" s="2" t="str">
        <f>IF(AND(B37="",C37=""),"",MAX(A$6:A36)+1)</f>
        <v/>
      </c>
      <c r="B37" s="21"/>
      <c r="C37" s="40"/>
      <c r="D37" s="41"/>
      <c r="E37" s="27"/>
      <c r="F37" s="41"/>
      <c r="G37" s="41"/>
      <c r="H37" s="41"/>
      <c r="I37" s="41"/>
      <c r="K37" s="4" t="str">
        <f t="shared" si="0"/>
        <v/>
      </c>
      <c r="L37" s="10"/>
    </row>
    <row r="38" spans="1:12" ht="38.25" x14ac:dyDescent="0.2">
      <c r="A38" s="2">
        <f>IF(AND(B38="",C38=""),"",MAX(A$6:A37)+1)</f>
        <v>25</v>
      </c>
      <c r="B38" s="63" t="s">
        <v>27</v>
      </c>
      <c r="C38" s="58" t="s">
        <v>68</v>
      </c>
      <c r="D38" s="36"/>
      <c r="E38" s="36"/>
      <c r="F38" s="36"/>
      <c r="G38" s="36"/>
      <c r="H38" s="36"/>
      <c r="I38" s="37"/>
      <c r="K38" s="4">
        <f t="shared" si="0"/>
        <v>25</v>
      </c>
      <c r="L38" s="10" t="s">
        <v>45</v>
      </c>
    </row>
    <row r="39" spans="1:12" x14ac:dyDescent="0.2">
      <c r="A39" s="2" t="str">
        <f>IF(AND(B39="",C39=""),"",MAX(A$6:A38)+1)</f>
        <v/>
      </c>
      <c r="B39" s="43"/>
      <c r="C39" s="43"/>
      <c r="D39" s="43"/>
      <c r="E39" s="4"/>
      <c r="F39" s="43"/>
      <c r="G39" s="43"/>
      <c r="H39" s="43"/>
      <c r="I39" s="43"/>
      <c r="L39" s="10"/>
    </row>
    <row r="40" spans="1:12" x14ac:dyDescent="0.2">
      <c r="A40" s="2" t="str">
        <f>IF(AND(B40="",C40=""),"",MAX(A$6:A38)+1)</f>
        <v/>
      </c>
      <c r="D40" s="44"/>
      <c r="E40" s="45"/>
      <c r="F40" s="46"/>
      <c r="G40" s="46"/>
      <c r="H40" s="46"/>
      <c r="I40" s="46"/>
      <c r="K40" s="4" t="str">
        <f t="shared" ref="K40" si="8">A40</f>
        <v/>
      </c>
      <c r="L40" s="10"/>
    </row>
    <row r="41" spans="1:12" x14ac:dyDescent="0.2">
      <c r="C41" s="64"/>
      <c r="D41" s="47"/>
      <c r="E41" s="47"/>
      <c r="L41" s="10"/>
    </row>
    <row r="42" spans="1:12" x14ac:dyDescent="0.2">
      <c r="B42" s="57"/>
      <c r="C42" s="57"/>
    </row>
    <row r="43" spans="1:12" x14ac:dyDescent="0.2">
      <c r="B43" s="57"/>
      <c r="C43" s="56"/>
    </row>
    <row r="44" spans="1:12" x14ac:dyDescent="0.2">
      <c r="C44" s="68"/>
      <c r="D44" s="68"/>
      <c r="E44" s="68"/>
      <c r="F44" s="68"/>
      <c r="G44" s="68"/>
      <c r="H44" s="68"/>
      <c r="I44" s="68"/>
    </row>
    <row r="45" spans="1:12" x14ac:dyDescent="0.2">
      <c r="C45" s="68"/>
      <c r="D45" s="68"/>
      <c r="E45" s="68"/>
      <c r="F45" s="68"/>
      <c r="G45" s="68"/>
      <c r="H45" s="68"/>
      <c r="I45" s="68"/>
    </row>
    <row r="46" spans="1:12" x14ac:dyDescent="0.2">
      <c r="C46" s="68"/>
      <c r="D46" s="68"/>
      <c r="E46" s="68"/>
      <c r="F46" s="68"/>
      <c r="G46" s="68"/>
      <c r="H46" s="68"/>
      <c r="I46" s="68"/>
    </row>
    <row r="47" spans="1:12" x14ac:dyDescent="0.2">
      <c r="B47" s="65"/>
      <c r="C47" s="68"/>
      <c r="D47" s="68"/>
      <c r="E47" s="68"/>
      <c r="F47" s="68"/>
      <c r="G47" s="68"/>
      <c r="H47" s="68"/>
      <c r="I47" s="68"/>
    </row>
    <row r="48" spans="1:12" x14ac:dyDescent="0.2">
      <c r="C48" s="68"/>
      <c r="D48" s="68"/>
      <c r="E48" s="68"/>
      <c r="F48" s="68"/>
      <c r="G48" s="68"/>
      <c r="H48" s="68"/>
      <c r="I48" s="68"/>
    </row>
    <row r="49" spans="3:9" x14ac:dyDescent="0.2">
      <c r="C49" s="68"/>
      <c r="D49" s="68"/>
      <c r="E49" s="68"/>
      <c r="F49" s="68"/>
      <c r="G49" s="68"/>
      <c r="H49" s="68"/>
      <c r="I49" s="68"/>
    </row>
    <row r="50" spans="3:9" x14ac:dyDescent="0.2">
      <c r="E50" s="48"/>
    </row>
    <row r="51" spans="3:9" x14ac:dyDescent="0.2">
      <c r="E51" s="19"/>
    </row>
    <row r="52" spans="3:9" x14ac:dyDescent="0.2">
      <c r="E52" s="49"/>
    </row>
    <row r="53" spans="3:9" x14ac:dyDescent="0.2">
      <c r="E53" s="19"/>
    </row>
    <row r="54" spans="3:9" x14ac:dyDescent="0.2">
      <c r="E54" s="50"/>
    </row>
    <row r="55" spans="3:9" x14ac:dyDescent="0.2">
      <c r="E55" s="48"/>
    </row>
    <row r="56" spans="3:9" x14ac:dyDescent="0.2">
      <c r="E56" s="48"/>
    </row>
    <row r="59" spans="3:9" x14ac:dyDescent="0.2">
      <c r="E59" s="51"/>
    </row>
    <row r="60" spans="3:9" x14ac:dyDescent="0.2">
      <c r="E60" s="51"/>
    </row>
    <row r="61" spans="3:9" x14ac:dyDescent="0.2">
      <c r="E61" s="51"/>
    </row>
    <row r="63" spans="3:9" x14ac:dyDescent="0.2">
      <c r="E63" s="52"/>
    </row>
    <row r="64" spans="3:9" x14ac:dyDescent="0.2">
      <c r="E64" s="52"/>
    </row>
    <row r="65" spans="5:5" x14ac:dyDescent="0.2">
      <c r="E65" s="52"/>
    </row>
    <row r="66" spans="5:5" x14ac:dyDescent="0.2">
      <c r="E66" s="52"/>
    </row>
  </sheetData>
  <customSheetViews>
    <customSheetView guid="{A146775C-B7E5-4C7D-A0F2-18CC24C7DFF7}" showPageBreaks="1" fitToPage="1" printArea="1" view="pageBreakPreview" topLeftCell="A13">
      <selection activeCell="F17" sqref="F17"/>
      <pageMargins left="0.62992125984251968" right="0.23622047244094491" top="0.35433070866141736" bottom="0.35433070866141736" header="0.31496062992125984" footer="0.31496062992125984"/>
      <pageSetup paperSize="9" scale="63" orientation="landscape" r:id="rId1"/>
    </customSheetView>
    <customSheetView guid="{AE46828A-67E8-4089-9E1B-2B7C8B7326D9}" showPageBreaks="1" fitToPage="1" printArea="1" view="pageBreakPreview" topLeftCell="A13">
      <selection activeCell="F17" sqref="F17"/>
      <pageMargins left="0.62992125984251968" right="0.23622047244094491" top="0.35433070866141736" bottom="0.35433070866141736" header="0.31496062992125984" footer="0.31496062992125984"/>
      <pageSetup paperSize="9" scale="63" orientation="landscape" r:id="rId2"/>
    </customSheetView>
  </customSheetViews>
  <mergeCells count="1">
    <mergeCell ref="C44:I49"/>
  </mergeCells>
  <pageMargins left="1.1811023622047245" right="1.1811023622047245" top="0.74803149606299213" bottom="0.74803149606299213" header="0.31496062992125984" footer="0.31496062992125984"/>
  <pageSetup paperSize="9" scale="60" fitToWidth="2" orientation="landscape" r:id="rId3"/>
  <headerFooter>
    <oddFooter>&amp;L&amp;8Förderbekanntmachung Innovationsfonds Oktober 2017&amp;C&amp;"Arial,Standard"&amp;8Seite &amp;P/&amp;N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Layout" zoomScale="60" zoomScaleNormal="80" zoomScaleSheetLayoutView="85" zoomScalePageLayoutView="60" workbookViewId="0">
      <selection activeCell="C15" sqref="C15"/>
    </sheetView>
  </sheetViews>
  <sheetFormatPr baseColWidth="10" defaultColWidth="11" defaultRowHeight="12.75" x14ac:dyDescent="0.2"/>
  <cols>
    <col min="1" max="1" width="3" style="2" bestFit="1" customWidth="1"/>
    <col min="2" max="2" width="5.125" style="19" customWidth="1"/>
    <col min="3" max="3" width="61.375" style="19" customWidth="1"/>
    <col min="4" max="9" width="15.25" style="2" customWidth="1"/>
    <col min="10" max="10" width="3.875" style="4" customWidth="1"/>
    <col min="11" max="16384" width="11" style="6"/>
  </cols>
  <sheetData>
    <row r="1" spans="1:12" x14ac:dyDescent="0.2">
      <c r="A1" s="1"/>
      <c r="B1" s="56" t="s">
        <v>30</v>
      </c>
      <c r="I1" s="3" t="s">
        <v>7</v>
      </c>
    </row>
    <row r="2" spans="1:12" x14ac:dyDescent="0.2">
      <c r="B2" s="56" t="s">
        <v>64</v>
      </c>
      <c r="C2" s="57"/>
      <c r="I2" s="42" t="s">
        <v>37</v>
      </c>
    </row>
    <row r="3" spans="1:12" x14ac:dyDescent="0.2">
      <c r="B3" s="58" t="s">
        <v>71</v>
      </c>
      <c r="C3" s="59"/>
      <c r="E3" s="6"/>
      <c r="I3" s="7" t="s">
        <v>57</v>
      </c>
    </row>
    <row r="4" spans="1:12" x14ac:dyDescent="0.2">
      <c r="B4" s="58" t="s">
        <v>70</v>
      </c>
      <c r="C4" s="59"/>
      <c r="E4" s="9" t="s">
        <v>0</v>
      </c>
    </row>
    <row r="5" spans="1:12" x14ac:dyDescent="0.2">
      <c r="B5" s="56"/>
      <c r="D5" s="66">
        <v>2018</v>
      </c>
      <c r="E5" s="66" t="s">
        <v>72</v>
      </c>
      <c r="F5" s="66">
        <v>2019</v>
      </c>
      <c r="G5" s="66">
        <v>2020</v>
      </c>
      <c r="H5" s="66">
        <v>2021</v>
      </c>
      <c r="I5" s="66">
        <v>2022</v>
      </c>
      <c r="J5" s="2"/>
      <c r="K5" s="4"/>
      <c r="L5" s="10"/>
    </row>
    <row r="6" spans="1:12" x14ac:dyDescent="0.2">
      <c r="B6" s="60" t="s">
        <v>24</v>
      </c>
      <c r="C6" s="60" t="s">
        <v>25</v>
      </c>
      <c r="D6" s="11"/>
      <c r="E6" s="11"/>
      <c r="F6" s="11"/>
      <c r="G6" s="11"/>
      <c r="H6" s="11"/>
      <c r="I6" s="11"/>
    </row>
    <row r="7" spans="1:12" x14ac:dyDescent="0.2">
      <c r="A7" s="2">
        <f>IF(AND(B7="",C7=""),"",MAX(A$6:A6)+1)</f>
        <v>1</v>
      </c>
      <c r="C7" s="19" t="s">
        <v>1</v>
      </c>
      <c r="D7" s="12">
        <v>100000</v>
      </c>
      <c r="E7" s="13"/>
      <c r="F7" s="8">
        <f>100000</f>
        <v>100000</v>
      </c>
      <c r="G7" s="8">
        <v>100000</v>
      </c>
      <c r="H7" s="8">
        <v>100000</v>
      </c>
      <c r="I7" s="8"/>
      <c r="J7" s="4">
        <f>A7</f>
        <v>1</v>
      </c>
    </row>
    <row r="8" spans="1:12" x14ac:dyDescent="0.2">
      <c r="A8" s="2">
        <f>IF(AND(B8="",C8=""),"",MAX(A$6:A7)+1)</f>
        <v>2</v>
      </c>
      <c r="C8" s="19" t="s">
        <v>2</v>
      </c>
      <c r="D8" s="54">
        <v>4.4999999999999998E-2</v>
      </c>
      <c r="E8" s="16"/>
      <c r="F8" s="54">
        <f>$D8</f>
        <v>4.4999999999999998E-2</v>
      </c>
      <c r="G8" s="54">
        <f t="shared" ref="G8:H8" si="0">$D8</f>
        <v>4.4999999999999998E-2</v>
      </c>
      <c r="H8" s="54">
        <f t="shared" si="0"/>
        <v>4.4999999999999998E-2</v>
      </c>
      <c r="I8" s="54"/>
      <c r="J8" s="4">
        <f t="shared" ref="J8:J37" si="1">A8</f>
        <v>2</v>
      </c>
    </row>
    <row r="9" spans="1:12" x14ac:dyDescent="0.2">
      <c r="A9" s="2">
        <f>IF(AND(B9="",C9=""),"",MAX(A$6:A8)+1)</f>
        <v>3</v>
      </c>
      <c r="C9" s="19" t="s">
        <v>31</v>
      </c>
      <c r="D9" s="17">
        <v>0</v>
      </c>
      <c r="E9" s="13">
        <f>SUM(F9:I9)</f>
        <v>2900</v>
      </c>
      <c r="F9" s="8">
        <v>0</v>
      </c>
      <c r="G9" s="8">
        <v>1900</v>
      </c>
      <c r="H9" s="63">
        <f>2000/12*6</f>
        <v>1000</v>
      </c>
      <c r="I9" s="8"/>
      <c r="J9" s="4">
        <f t="shared" si="1"/>
        <v>3</v>
      </c>
    </row>
    <row r="10" spans="1:12" x14ac:dyDescent="0.2">
      <c r="A10" s="2">
        <f>IF(AND(B10="",C10=""),"",MAX(A$6:A9)+1)</f>
        <v>4</v>
      </c>
      <c r="C10" s="19" t="s">
        <v>32</v>
      </c>
      <c r="D10" s="8">
        <v>4000</v>
      </c>
      <c r="E10" s="13">
        <f>SUM(F10:I10)</f>
        <v>9350</v>
      </c>
      <c r="F10" s="8">
        <v>4000</v>
      </c>
      <c r="G10" s="8">
        <v>2200</v>
      </c>
      <c r="H10" s="63">
        <f>4150-H9</f>
        <v>3150</v>
      </c>
      <c r="I10" s="8"/>
      <c r="J10" s="4">
        <f t="shared" si="1"/>
        <v>4</v>
      </c>
    </row>
    <row r="11" spans="1:12" x14ac:dyDescent="0.2">
      <c r="A11" s="2">
        <f>IF(AND(B11="",C11=""),"",MAX(A$6:A10)+1)</f>
        <v>5</v>
      </c>
      <c r="C11" s="19" t="s">
        <v>34</v>
      </c>
      <c r="D11" s="17" t="s">
        <v>38</v>
      </c>
      <c r="E11" s="13">
        <f>SUM(F11:I11)</f>
        <v>18</v>
      </c>
      <c r="F11" s="8">
        <v>0</v>
      </c>
      <c r="G11" s="8">
        <v>12</v>
      </c>
      <c r="H11" s="63">
        <v>6</v>
      </c>
      <c r="I11" s="8"/>
      <c r="J11" s="4">
        <f t="shared" si="1"/>
        <v>5</v>
      </c>
    </row>
    <row r="12" spans="1:12" x14ac:dyDescent="0.2">
      <c r="A12" s="2">
        <f>IF(AND(B12="",C12=""),"",MAX(A$6:A11)+1)</f>
        <v>6</v>
      </c>
      <c r="C12" s="19" t="s">
        <v>59</v>
      </c>
      <c r="D12" s="17" t="s">
        <v>38</v>
      </c>
      <c r="E12" s="13">
        <f>SUM(F12:I12)</f>
        <v>2900</v>
      </c>
      <c r="F12" s="8">
        <v>0</v>
      </c>
      <c r="G12" s="8">
        <v>1900</v>
      </c>
      <c r="H12" s="63">
        <v>1000</v>
      </c>
      <c r="I12" s="8"/>
      <c r="J12" s="4">
        <f t="shared" si="1"/>
        <v>6</v>
      </c>
    </row>
    <row r="13" spans="1:12" x14ac:dyDescent="0.2">
      <c r="A13" s="2">
        <f>IF(AND(B13="",C13=""),"",MAX(A$6:A12)+1)</f>
        <v>7</v>
      </c>
      <c r="C13" s="19" t="s">
        <v>12</v>
      </c>
      <c r="D13" s="20">
        <f>D10/D$7</f>
        <v>0.04</v>
      </c>
      <c r="F13" s="20">
        <f>F10/F$7</f>
        <v>0.04</v>
      </c>
      <c r="G13" s="20">
        <f t="shared" ref="G13:H13" si="2">G10/G$7</f>
        <v>2.1999999999999999E-2</v>
      </c>
      <c r="H13" s="20">
        <f t="shared" si="2"/>
        <v>3.15E-2</v>
      </c>
      <c r="I13" s="20"/>
      <c r="J13" s="4">
        <f t="shared" si="1"/>
        <v>7</v>
      </c>
    </row>
    <row r="14" spans="1:12" x14ac:dyDescent="0.2">
      <c r="A14" s="2">
        <f>IF(AND(B14="",C14=""),"",MAX(A$6:A13)+1)</f>
        <v>8</v>
      </c>
      <c r="C14" s="19" t="s">
        <v>33</v>
      </c>
      <c r="D14" s="18"/>
      <c r="F14" s="20">
        <f>F9/F$7</f>
        <v>0</v>
      </c>
      <c r="G14" s="20">
        <f t="shared" ref="G14:H14" si="3">G9/G$7</f>
        <v>1.9E-2</v>
      </c>
      <c r="H14" s="20">
        <f t="shared" si="3"/>
        <v>0.01</v>
      </c>
      <c r="I14" s="20"/>
      <c r="J14" s="4">
        <f t="shared" si="1"/>
        <v>8</v>
      </c>
    </row>
    <row r="15" spans="1:12" x14ac:dyDescent="0.2">
      <c r="A15" s="2">
        <f>IF(AND(B15="",C15=""),"",MAX(A$6:A14)+1)</f>
        <v>9</v>
      </c>
      <c r="C15" s="19" t="s">
        <v>6</v>
      </c>
      <c r="D15" s="20">
        <f>(D10+D9)/(D7*D8)</f>
        <v>0.88888888888888884</v>
      </c>
      <c r="F15" s="20">
        <f>(F10+F9)/(F7*F8)</f>
        <v>0.88888888888888884</v>
      </c>
      <c r="G15" s="20">
        <f t="shared" ref="G15:H15" si="4">(G10+G9)/(G7*G8)</f>
        <v>0.91111111111111109</v>
      </c>
      <c r="H15" s="20">
        <f t="shared" si="4"/>
        <v>0.92222222222222228</v>
      </c>
      <c r="I15" s="20"/>
      <c r="J15" s="4">
        <f t="shared" si="1"/>
        <v>9</v>
      </c>
    </row>
    <row r="16" spans="1:12" x14ac:dyDescent="0.2">
      <c r="A16" s="2" t="str">
        <f>IF(AND(B16="",C16=""),"",MAX(A$6:A15)+1)</f>
        <v/>
      </c>
      <c r="D16" s="21"/>
      <c r="E16" s="22"/>
      <c r="F16" s="20"/>
      <c r="G16" s="20"/>
      <c r="H16" s="20"/>
      <c r="I16" s="20"/>
      <c r="J16" s="4" t="str">
        <f t="shared" si="1"/>
        <v/>
      </c>
    </row>
    <row r="17" spans="1:10" ht="38.25" x14ac:dyDescent="0.2">
      <c r="A17" s="2">
        <f>IF(AND(B17="",C17=""),"",MAX(A$6:A16)+1)</f>
        <v>10</v>
      </c>
      <c r="B17" s="60" t="s">
        <v>22</v>
      </c>
      <c r="C17" s="61" t="s">
        <v>73</v>
      </c>
      <c r="D17" s="23"/>
      <c r="E17" s="24">
        <f>SUM(F17:I17)</f>
        <v>862783.72</v>
      </c>
      <c r="F17" s="25">
        <f>SUM(F19,F21,F23)</f>
        <v>220263</v>
      </c>
      <c r="G17" s="25">
        <f t="shared" ref="G17:H17" si="5">SUM(G19,G21,G23)</f>
        <v>389436</v>
      </c>
      <c r="H17" s="25">
        <f t="shared" si="5"/>
        <v>253084.72</v>
      </c>
      <c r="I17" s="25"/>
      <c r="J17" s="4">
        <f t="shared" si="1"/>
        <v>10</v>
      </c>
    </row>
    <row r="18" spans="1:10" x14ac:dyDescent="0.2">
      <c r="A18" s="2" t="str">
        <f>IF(AND(B18="",C18=""),"",MAX(A$6:A17)+1)</f>
        <v/>
      </c>
      <c r="B18" s="40"/>
      <c r="C18" s="62"/>
      <c r="D18" s="26"/>
      <c r="E18" s="27"/>
      <c r="F18" s="27"/>
      <c r="G18" s="27"/>
      <c r="H18" s="27"/>
      <c r="I18" s="27"/>
      <c r="J18" s="4" t="str">
        <f t="shared" si="1"/>
        <v/>
      </c>
    </row>
    <row r="19" spans="1:10" s="31" customFormat="1" x14ac:dyDescent="0.2">
      <c r="A19" s="2">
        <f>IF(AND(B19="",C19=""),"",MAX(A$6:A18)+1)</f>
        <v>11</v>
      </c>
      <c r="B19" s="40" t="s">
        <v>19</v>
      </c>
      <c r="C19" s="40" t="s">
        <v>60</v>
      </c>
      <c r="D19" s="28"/>
      <c r="E19" s="28">
        <f>E25</f>
        <v>527000</v>
      </c>
      <c r="F19" s="29">
        <f>F25</f>
        <v>125000</v>
      </c>
      <c r="G19" s="29">
        <f>G25</f>
        <v>272000</v>
      </c>
      <c r="H19" s="29">
        <f>H25</f>
        <v>130000</v>
      </c>
      <c r="I19" s="29"/>
      <c r="J19" s="4">
        <f t="shared" si="1"/>
        <v>11</v>
      </c>
    </row>
    <row r="20" spans="1:10" s="31" customFormat="1" x14ac:dyDescent="0.2">
      <c r="A20" s="2" t="str">
        <f>IF(AND(B20="",C20=""),"",MAX(A$6:A19)+1)</f>
        <v/>
      </c>
      <c r="B20" s="21"/>
      <c r="C20" s="21"/>
      <c r="D20" s="29"/>
      <c r="E20" s="29"/>
      <c r="F20" s="29"/>
      <c r="G20" s="29"/>
      <c r="H20" s="29"/>
      <c r="I20" s="29"/>
      <c r="J20" s="4" t="str">
        <f t="shared" si="1"/>
        <v/>
      </c>
    </row>
    <row r="21" spans="1:10" s="31" customFormat="1" x14ac:dyDescent="0.2">
      <c r="A21" s="2">
        <f>IF(AND(B21="",C21=""),"",MAX(A$6:A20)+1)</f>
        <v>12</v>
      </c>
      <c r="B21" s="40" t="s">
        <v>20</v>
      </c>
      <c r="C21" s="40" t="s">
        <v>52</v>
      </c>
      <c r="D21" s="28"/>
      <c r="E21" s="28">
        <f>SUM(F21:I21)</f>
        <v>215783.72</v>
      </c>
      <c r="F21" s="8">
        <v>85263</v>
      </c>
      <c r="G21" s="8">
        <v>67436</v>
      </c>
      <c r="H21" s="8">
        <v>63084.72</v>
      </c>
      <c r="I21" s="8"/>
      <c r="J21" s="4">
        <f t="shared" si="1"/>
        <v>12</v>
      </c>
    </row>
    <row r="22" spans="1:10" x14ac:dyDescent="0.2">
      <c r="A22" s="2" t="str">
        <f>IF(AND(B22="",C22=""),"",MAX(A$6:A21)+1)</f>
        <v/>
      </c>
      <c r="D22" s="32"/>
      <c r="E22" s="32"/>
      <c r="F22" s="32"/>
      <c r="G22" s="32"/>
      <c r="H22" s="32"/>
      <c r="I22" s="32"/>
      <c r="J22" s="4" t="str">
        <f t="shared" si="1"/>
        <v/>
      </c>
    </row>
    <row r="23" spans="1:10" x14ac:dyDescent="0.2">
      <c r="A23" s="2">
        <f>IF(AND(B23="",C23=""),"",MAX(A$6:A22)+1)</f>
        <v>13</v>
      </c>
      <c r="B23" s="40" t="s">
        <v>21</v>
      </c>
      <c r="C23" s="40" t="s">
        <v>53</v>
      </c>
      <c r="D23" s="28"/>
      <c r="E23" s="28">
        <f>SUM(F23:I23)</f>
        <v>120000</v>
      </c>
      <c r="F23" s="63">
        <v>10000</v>
      </c>
      <c r="G23" s="63">
        <v>50000</v>
      </c>
      <c r="H23" s="63">
        <v>60000</v>
      </c>
      <c r="I23" s="8"/>
      <c r="J23" s="4">
        <f t="shared" si="1"/>
        <v>13</v>
      </c>
    </row>
    <row r="24" spans="1:10" x14ac:dyDescent="0.2">
      <c r="A24" s="2" t="str">
        <f>IF(AND(B24="",C24=""),"",MAX(A$6:A23)+1)</f>
        <v/>
      </c>
      <c r="B24" s="40"/>
      <c r="C24" s="40"/>
      <c r="D24" s="28"/>
      <c r="E24" s="28"/>
      <c r="F24" s="33"/>
      <c r="G24" s="33"/>
      <c r="H24" s="33"/>
      <c r="I24" s="33"/>
      <c r="J24" s="4" t="str">
        <f t="shared" si="1"/>
        <v/>
      </c>
    </row>
    <row r="25" spans="1:10" ht="25.5" x14ac:dyDescent="0.2">
      <c r="A25" s="2">
        <f>IF(AND(B25="",C25=""),"",MAX(A$6:A24)+1)</f>
        <v>14</v>
      </c>
      <c r="B25" s="60" t="s">
        <v>23</v>
      </c>
      <c r="C25" s="61" t="s">
        <v>61</v>
      </c>
      <c r="D25" s="34"/>
      <c r="E25" s="35">
        <f>SUMIF($C26:$C48," Ausgaben für Leistung der neuen Versorgungsform",E26:E48)</f>
        <v>527000</v>
      </c>
      <c r="F25" s="35">
        <f>SUMIF($C26:$C48," Ausgaben für Leistung der neuen Versorgungsform",F26:F48)</f>
        <v>125000</v>
      </c>
      <c r="G25" s="35">
        <f t="shared" ref="G25:H25" si="6">SUMIF($C26:$C48," Ausgaben für Leistung der neuen Versorgungsform",G26:G48)</f>
        <v>272000</v>
      </c>
      <c r="H25" s="35">
        <f t="shared" si="6"/>
        <v>130000</v>
      </c>
      <c r="I25" s="35"/>
      <c r="J25" s="4">
        <f t="shared" si="1"/>
        <v>14</v>
      </c>
    </row>
    <row r="26" spans="1:10" x14ac:dyDescent="0.2">
      <c r="A26" s="2">
        <f>IF(AND(B26="",C26=""),"",MAX(A$6:A25)+1)</f>
        <v>15</v>
      </c>
      <c r="B26" s="63" t="s">
        <v>46</v>
      </c>
      <c r="C26" s="58" t="s">
        <v>47</v>
      </c>
      <c r="D26" s="36"/>
      <c r="E26" s="36"/>
      <c r="F26" s="36"/>
      <c r="G26" s="36"/>
      <c r="H26" s="36"/>
      <c r="I26" s="37"/>
      <c r="J26" s="4">
        <f t="shared" si="1"/>
        <v>15</v>
      </c>
    </row>
    <row r="27" spans="1:10" x14ac:dyDescent="0.2">
      <c r="A27" s="2">
        <f>IF(AND(B27="",C27=""),"",MAX(A$6:A26)+1)</f>
        <v>16</v>
      </c>
      <c r="B27" s="21"/>
      <c r="C27" s="21" t="s">
        <v>13</v>
      </c>
      <c r="D27" s="38"/>
      <c r="E27" s="39"/>
      <c r="F27" s="53"/>
      <c r="G27" s="53">
        <v>2</v>
      </c>
      <c r="H27" s="53">
        <v>2</v>
      </c>
      <c r="I27" s="53"/>
      <c r="J27" s="4">
        <f t="shared" si="1"/>
        <v>16</v>
      </c>
    </row>
    <row r="28" spans="1:10" x14ac:dyDescent="0.2">
      <c r="A28" s="2">
        <f>IF(AND(B28="",C28=""),"",MAX(A$6:A27)+1)</f>
        <v>17</v>
      </c>
      <c r="B28" s="21"/>
      <c r="C28" s="21" t="s">
        <v>15</v>
      </c>
      <c r="D28" s="38"/>
      <c r="E28" s="39"/>
      <c r="F28" s="55"/>
      <c r="G28" s="55">
        <f t="shared" ref="G28" si="7">G$9*G27</f>
        <v>3800</v>
      </c>
      <c r="H28" s="55">
        <f>H$9*H27</f>
        <v>2000</v>
      </c>
      <c r="I28" s="55"/>
      <c r="J28" s="4">
        <f t="shared" si="1"/>
        <v>17</v>
      </c>
    </row>
    <row r="29" spans="1:10" x14ac:dyDescent="0.2">
      <c r="A29" s="2">
        <f>IF(AND(B29="",C29=""),"",MAX(A$6:A28)+1)</f>
        <v>18</v>
      </c>
      <c r="B29" s="21"/>
      <c r="C29" s="21" t="s">
        <v>16</v>
      </c>
      <c r="D29" s="38"/>
      <c r="E29" s="39"/>
      <c r="F29" s="53"/>
      <c r="G29" s="53">
        <v>50</v>
      </c>
      <c r="H29" s="53">
        <v>50</v>
      </c>
      <c r="I29" s="53"/>
      <c r="J29" s="4">
        <f t="shared" si="1"/>
        <v>18</v>
      </c>
    </row>
    <row r="30" spans="1:10" x14ac:dyDescent="0.2">
      <c r="A30" s="2">
        <f>IF(AND(B30="",C30=""),"",MAX(A$6:A29)+1)</f>
        <v>19</v>
      </c>
      <c r="B30" s="21"/>
      <c r="C30" s="40" t="s">
        <v>29</v>
      </c>
      <c r="D30" s="41"/>
      <c r="E30" s="27">
        <f>SUM(F30:I30)</f>
        <v>290000</v>
      </c>
      <c r="F30" s="41"/>
      <c r="G30" s="41">
        <f>G28*G29</f>
        <v>190000</v>
      </c>
      <c r="H30" s="41">
        <f>H28*H29</f>
        <v>100000</v>
      </c>
      <c r="I30" s="41"/>
      <c r="J30" s="4">
        <f t="shared" si="1"/>
        <v>19</v>
      </c>
    </row>
    <row r="31" spans="1:10" x14ac:dyDescent="0.2">
      <c r="A31" s="2" t="str">
        <f>IF(AND(B31="",C31=""),"",MAX(A$6:A30)+1)</f>
        <v/>
      </c>
      <c r="B31" s="21"/>
      <c r="C31" s="40"/>
      <c r="D31" s="41"/>
      <c r="E31" s="27"/>
      <c r="F31" s="41"/>
      <c r="G31" s="41"/>
      <c r="H31" s="41"/>
      <c r="I31" s="41"/>
      <c r="J31" s="4" t="str">
        <f t="shared" si="1"/>
        <v/>
      </c>
    </row>
    <row r="32" spans="1:10" x14ac:dyDescent="0.2">
      <c r="A32" s="2">
        <f>IF(AND(B32="",C32=""),"",MAX(A$6:A31)+1)</f>
        <v>20</v>
      </c>
      <c r="B32" s="63" t="s">
        <v>48</v>
      </c>
      <c r="C32" s="58" t="s">
        <v>49</v>
      </c>
      <c r="D32" s="36"/>
      <c r="E32" s="36"/>
      <c r="F32" s="36"/>
      <c r="G32" s="36"/>
      <c r="H32" s="36"/>
      <c r="I32" s="37"/>
      <c r="J32" s="4">
        <f t="shared" si="1"/>
        <v>20</v>
      </c>
    </row>
    <row r="33" spans="1:10" x14ac:dyDescent="0.2">
      <c r="A33" s="2">
        <f>IF(AND(B33="",C33=""),"",MAX(A$6:A32)+1)</f>
        <v>21</v>
      </c>
      <c r="B33" s="21"/>
      <c r="C33" s="21" t="s">
        <v>13</v>
      </c>
      <c r="D33" s="38"/>
      <c r="E33" s="39"/>
      <c r="F33" s="53"/>
      <c r="G33" s="53">
        <v>1</v>
      </c>
      <c r="H33" s="53">
        <v>1</v>
      </c>
      <c r="I33" s="53"/>
      <c r="J33" s="4">
        <f t="shared" si="1"/>
        <v>21</v>
      </c>
    </row>
    <row r="34" spans="1:10" x14ac:dyDescent="0.2">
      <c r="A34" s="2">
        <f>IF(AND(B34="",C34=""),"",MAX(A$6:A33)+1)</f>
        <v>22</v>
      </c>
      <c r="B34" s="21"/>
      <c r="C34" s="21" t="s">
        <v>15</v>
      </c>
      <c r="D34" s="38"/>
      <c r="E34" s="39"/>
      <c r="F34" s="55"/>
      <c r="G34" s="55">
        <f t="shared" ref="G34:H34" si="8">G$9*G33</f>
        <v>1900</v>
      </c>
      <c r="H34" s="55">
        <f t="shared" si="8"/>
        <v>1000</v>
      </c>
      <c r="I34" s="55"/>
      <c r="J34" s="4">
        <f t="shared" si="1"/>
        <v>22</v>
      </c>
    </row>
    <row r="35" spans="1:10" x14ac:dyDescent="0.2">
      <c r="A35" s="2">
        <f>IF(AND(B35="",C35=""),"",MAX(A$6:A34)+1)</f>
        <v>23</v>
      </c>
      <c r="B35" s="21"/>
      <c r="C35" s="21" t="s">
        <v>16</v>
      </c>
      <c r="D35" s="38"/>
      <c r="E35" s="39"/>
      <c r="F35" s="53"/>
      <c r="G35" s="53">
        <v>30</v>
      </c>
      <c r="H35" s="53">
        <v>30</v>
      </c>
      <c r="I35" s="53"/>
      <c r="J35" s="4">
        <f t="shared" si="1"/>
        <v>23</v>
      </c>
    </row>
    <row r="36" spans="1:10" x14ac:dyDescent="0.2">
      <c r="A36" s="2">
        <f>IF(AND(B36="",C36=""),"",MAX(A$6:A35)+1)</f>
        <v>24</v>
      </c>
      <c r="B36" s="21"/>
      <c r="C36" s="40" t="s">
        <v>29</v>
      </c>
      <c r="D36" s="41"/>
      <c r="E36" s="27">
        <f>SUM(F36:I36)</f>
        <v>87000</v>
      </c>
      <c r="F36" s="41"/>
      <c r="G36" s="41">
        <f>G34*G35</f>
        <v>57000</v>
      </c>
      <c r="H36" s="41">
        <f>H34*H35</f>
        <v>30000</v>
      </c>
      <c r="I36" s="41"/>
      <c r="J36" s="4">
        <f t="shared" si="1"/>
        <v>24</v>
      </c>
    </row>
    <row r="37" spans="1:10" x14ac:dyDescent="0.2">
      <c r="A37" s="2" t="str">
        <f>IF(AND(B37="",C37=""),"",MAX(A$6:A36)+1)</f>
        <v/>
      </c>
      <c r="B37" s="21"/>
      <c r="C37" s="40"/>
      <c r="D37" s="41"/>
      <c r="E37" s="27"/>
      <c r="F37" s="41"/>
      <c r="G37" s="41"/>
      <c r="H37" s="41"/>
      <c r="I37" s="41"/>
      <c r="J37" s="4" t="str">
        <f t="shared" si="1"/>
        <v/>
      </c>
    </row>
    <row r="38" spans="1:10" x14ac:dyDescent="0.2">
      <c r="A38" s="2">
        <f>IF(AND(B38="",C38=""),"",MAX(A$6:A37)+1)</f>
        <v>25</v>
      </c>
      <c r="B38" s="63" t="s">
        <v>50</v>
      </c>
      <c r="C38" s="58" t="s">
        <v>65</v>
      </c>
      <c r="D38" s="36"/>
      <c r="E38" s="36"/>
      <c r="F38" s="36"/>
      <c r="G38" s="36"/>
      <c r="H38" s="36"/>
      <c r="I38" s="37"/>
      <c r="J38" s="4">
        <f t="shared" ref="J38:J49" si="9">A38</f>
        <v>25</v>
      </c>
    </row>
    <row r="39" spans="1:10" x14ac:dyDescent="0.2">
      <c r="A39" s="2">
        <f>IF(AND(B39="",C39=""),"",MAX(A$6:A38)+1)</f>
        <v>26</v>
      </c>
      <c r="B39" s="21"/>
      <c r="C39" s="21" t="s">
        <v>13</v>
      </c>
      <c r="D39" s="38"/>
      <c r="E39" s="39"/>
      <c r="F39" s="53"/>
      <c r="G39" s="53"/>
      <c r="H39" s="53"/>
      <c r="I39" s="53"/>
      <c r="J39" s="4">
        <f t="shared" si="9"/>
        <v>26</v>
      </c>
    </row>
    <row r="40" spans="1:10" x14ac:dyDescent="0.2">
      <c r="A40" s="2">
        <f>IF(AND(B40="",C40=""),"",MAX(A$6:A39)+1)</f>
        <v>27</v>
      </c>
      <c r="B40" s="21"/>
      <c r="C40" s="21" t="s">
        <v>15</v>
      </c>
      <c r="D40" s="38"/>
      <c r="E40" s="39"/>
      <c r="F40" s="55"/>
      <c r="G40" s="55"/>
      <c r="H40" s="55"/>
      <c r="I40" s="55"/>
      <c r="J40" s="4">
        <f t="shared" si="9"/>
        <v>27</v>
      </c>
    </row>
    <row r="41" spans="1:10" x14ac:dyDescent="0.2">
      <c r="A41" s="2">
        <f>IF(AND(B41="",C41=""),"",MAX(A$6:A40)+1)</f>
        <v>28</v>
      </c>
      <c r="B41" s="21"/>
      <c r="C41" s="21" t="s">
        <v>16</v>
      </c>
      <c r="D41" s="38"/>
      <c r="E41" s="39"/>
      <c r="F41" s="53"/>
      <c r="G41" s="53"/>
      <c r="H41" s="53"/>
      <c r="I41" s="53"/>
      <c r="J41" s="4">
        <f t="shared" si="9"/>
        <v>28</v>
      </c>
    </row>
    <row r="42" spans="1:10" x14ac:dyDescent="0.2">
      <c r="A42" s="2">
        <f>IF(AND(B42="",C42=""),"",MAX(A$6:A41)+1)</f>
        <v>29</v>
      </c>
      <c r="B42" s="21"/>
      <c r="C42" s="40" t="s">
        <v>29</v>
      </c>
      <c r="D42" s="41"/>
      <c r="E42" s="27">
        <f>SUM(F42:I42)</f>
        <v>100000</v>
      </c>
      <c r="F42" s="41">
        <v>100000</v>
      </c>
      <c r="G42" s="41">
        <f>G40*G41</f>
        <v>0</v>
      </c>
      <c r="H42" s="41">
        <f>H40*H41</f>
        <v>0</v>
      </c>
      <c r="I42" s="41"/>
      <c r="J42" s="4">
        <f t="shared" si="9"/>
        <v>29</v>
      </c>
    </row>
    <row r="43" spans="1:10" x14ac:dyDescent="0.2">
      <c r="A43" s="2" t="str">
        <f>IF(AND(B43="",C43=""),"",MAX(A$6:A42)+1)</f>
        <v/>
      </c>
      <c r="B43" s="21"/>
      <c r="C43" s="40"/>
      <c r="D43" s="41"/>
      <c r="E43" s="27"/>
      <c r="F43" s="41"/>
      <c r="G43" s="41"/>
      <c r="H43" s="41"/>
      <c r="I43" s="41"/>
      <c r="J43" s="4" t="str">
        <f t="shared" si="9"/>
        <v/>
      </c>
    </row>
    <row r="44" spans="1:10" x14ac:dyDescent="0.2">
      <c r="A44" s="2">
        <f>IF(AND(B44="",C44=""),"",MAX(A$6:A43)+1)</f>
        <v>30</v>
      </c>
      <c r="B44" s="63" t="s">
        <v>48</v>
      </c>
      <c r="C44" s="58" t="s">
        <v>51</v>
      </c>
      <c r="D44" s="36"/>
      <c r="E44" s="36"/>
      <c r="F44" s="36"/>
      <c r="G44" s="36"/>
      <c r="H44" s="36"/>
      <c r="I44" s="37"/>
      <c r="J44" s="4">
        <f t="shared" si="9"/>
        <v>30</v>
      </c>
    </row>
    <row r="45" spans="1:10" x14ac:dyDescent="0.2">
      <c r="A45" s="2">
        <f>IF(AND(B45="",C45=""),"",MAX(A$6:A44)+1)</f>
        <v>31</v>
      </c>
      <c r="B45" s="21"/>
      <c r="C45" s="21" t="s">
        <v>13</v>
      </c>
      <c r="D45" s="38"/>
      <c r="E45" s="39"/>
      <c r="F45" s="53"/>
      <c r="G45" s="53"/>
      <c r="H45" s="53"/>
      <c r="I45" s="53"/>
      <c r="J45" s="4">
        <f t="shared" si="9"/>
        <v>31</v>
      </c>
    </row>
    <row r="46" spans="1:10" x14ac:dyDescent="0.2">
      <c r="A46" s="2">
        <f>IF(AND(B46="",C46=""),"",MAX(A$6:A45)+1)</f>
        <v>32</v>
      </c>
      <c r="B46" s="21"/>
      <c r="C46" s="21" t="s">
        <v>15</v>
      </c>
      <c r="D46" s="38"/>
      <c r="E46" s="39"/>
      <c r="F46" s="55"/>
      <c r="G46" s="55"/>
      <c r="H46" s="55"/>
      <c r="I46" s="55"/>
      <c r="J46" s="4">
        <f t="shared" si="9"/>
        <v>32</v>
      </c>
    </row>
    <row r="47" spans="1:10" x14ac:dyDescent="0.2">
      <c r="A47" s="2">
        <f>IF(AND(B47="",C47=""),"",MAX(A$6:A46)+1)</f>
        <v>33</v>
      </c>
      <c r="B47" s="21"/>
      <c r="C47" s="21" t="s">
        <v>16</v>
      </c>
      <c r="D47" s="38"/>
      <c r="E47" s="39"/>
      <c r="F47" s="53"/>
      <c r="G47" s="53"/>
      <c r="H47" s="53"/>
      <c r="I47" s="53"/>
      <c r="J47" s="4">
        <f t="shared" si="9"/>
        <v>33</v>
      </c>
    </row>
    <row r="48" spans="1:10" x14ac:dyDescent="0.2">
      <c r="A48" s="2">
        <f>IF(AND(B48="",C48=""),"",MAX(A$6:A47)+1)</f>
        <v>34</v>
      </c>
      <c r="B48" s="21"/>
      <c r="C48" s="40" t="s">
        <v>29</v>
      </c>
      <c r="D48" s="41"/>
      <c r="E48" s="27">
        <f>SUM(F48:I48)</f>
        <v>50000</v>
      </c>
      <c r="F48" s="41">
        <v>25000</v>
      </c>
      <c r="G48" s="41">
        <v>25000</v>
      </c>
      <c r="H48" s="41"/>
      <c r="I48" s="41"/>
      <c r="J48" s="4">
        <f t="shared" si="9"/>
        <v>34</v>
      </c>
    </row>
    <row r="49" spans="1:10" x14ac:dyDescent="0.2">
      <c r="A49" s="2" t="str">
        <f>IF(AND(B49="",C49=""),"",MAX(A$6:A48)+1)</f>
        <v/>
      </c>
      <c r="B49" s="21"/>
      <c r="C49" s="40"/>
      <c r="D49" s="41"/>
      <c r="E49" s="27"/>
      <c r="F49" s="41"/>
      <c r="G49" s="41"/>
      <c r="H49" s="41"/>
      <c r="I49" s="41"/>
      <c r="J49" s="4" t="str">
        <f t="shared" si="9"/>
        <v/>
      </c>
    </row>
  </sheetData>
  <pageMargins left="0.59055118110236227" right="0.59055118110236227" top="0.74803149606299213" bottom="0.74803149606299213" header="0.31496062992125984" footer="0.31496062992125984"/>
  <pageSetup paperSize="9" scale="65" orientation="landscape" r:id="rId1"/>
  <headerFooter>
    <oddHeader>&amp;C&amp;18streng vertraulich</oddHeader>
    <oddFooter>&amp;L&amp;8Förderbekanntmachung Innovationsfonds Oktober  2017&amp;C&amp;"Arial,Standard"&amp;8Seite &amp;P/&amp;N&amp;R&amp;"Arial,Standard"&amp;8 30.04.2017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Finanzplan</vt:lpstr>
      <vt:lpstr>Beispiel</vt:lpstr>
      <vt:lpstr>Beispiel!Druckbereich</vt:lpstr>
      <vt:lpstr>Finanzplan!Druckbereich</vt:lpstr>
      <vt:lpstr>Finanzplan!Drucktitel</vt:lpstr>
      <vt:lpstr>Beispiel!Print_Area</vt:lpstr>
      <vt:lpstr>Finanzplan!Print_Area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Ziems, Simone</cp:lastModifiedBy>
  <cp:lastPrinted>2017-10-19T13:37:19Z</cp:lastPrinted>
  <dcterms:created xsi:type="dcterms:W3CDTF">2016-03-10T10:33:58Z</dcterms:created>
  <dcterms:modified xsi:type="dcterms:W3CDTF">2017-10-19T14:10:53Z</dcterms:modified>
</cp:coreProperties>
</file>